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8"/>
  </bookViews>
  <sheets>
    <sheet name="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部门一般公共预算支出预算表" sheetId="5" r:id="rId5"/>
    <sheet name="部门一般公共预算“三公”经费支出预算表" sheetId="6" r:id="rId6"/>
    <sheet name="部门政府性基金预算支出预算表" sheetId="7" r:id="rId7"/>
    <sheet name="部门预算基本支出明细表" sheetId="8" r:id="rId8"/>
    <sheet name="部门预算项目支出明细表（一）" sheetId="9" r:id="rId9"/>
    <sheet name="部门预算项目支出明细表（二）" sheetId="10" r:id="rId10"/>
    <sheet name="部门项目支出绩效目标表（本级）" sheetId="11" r:id="rId11"/>
    <sheet name="部门新增资产配置预算表" sheetId="12" r:id="rId12"/>
    <sheet name="部门政府采购预算表" sheetId="13" r:id="rId13"/>
    <sheet name="部门政府购买服务预算表" sheetId="14" r:id="rId14"/>
    <sheet name="部门上级补助项目支出预算表" sheetId="15" r:id="rId15"/>
    <sheet name="部门市对下转移支付预算表" sheetId="16" r:id="rId16"/>
    <sheet name="部门项目支出绩效目标表（市对下）" sheetId="17" r:id="rId17"/>
    <sheet name="部门项目中期规划预算表" sheetId="18" r:id="rId18"/>
  </sheets>
  <calcPr calcId="144525"/>
</workbook>
</file>

<file path=xl/sharedStrings.xml><?xml version="1.0" encoding="utf-8"?>
<sst xmlns="http://schemas.openxmlformats.org/spreadsheetml/2006/main" count="1254" uniqueCount="432">
  <si>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</si>
  <si>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</si>
  <si>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</si>
  <si>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</si>
  <si>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</si>
  <si>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</si>
  <si>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</si>
  <si>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</si>
  <si>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</si>
  <si>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</si>
  <si>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</si>
  <si>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</si>
  <si>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</si>
  <si>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</si>
  <si>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</si>
  <si>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</si>
  <si>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</si>
  <si>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</si>
  <si>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</si>
  <si>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</si>
  <si>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</si>
  <si>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</si>
  <si>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</si>
  <si>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</si>
  <si>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</si>
  <si>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</si>
  <si>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</si>
  <si>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</si>
  <si>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</si>
  <si>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</si>
  <si>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</si>
  <si>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</si>
  <si>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</si>
  <si>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</si>
  <si>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</si>
  <si>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</si>
  <si>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</si>
  <si>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</si>
  <si>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</si>
  <si>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</si>
  <si>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</si>
  <si>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</si>
  <si>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</si>
  <si>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</si>
  <si>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</si>
  <si>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</si>
  <si>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</si>
  <si>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</si>
  <si>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</si>
  <si>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</si>
  <si>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</si>
  <si>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</si>
  <si>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</si>
  <si>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</si>
  <si>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</si>
  <si>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</si>
  <si>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</si>
  <si>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</si>
  <si>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</si>
  <si>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</si>
  <si>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</si>
  <si>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</si>
  <si>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198001</t>
  </si>
  <si>
    <t>中国共产党昆明市委员会市直机关工作委员会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</si>
  <si>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</si>
  <si>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</si>
  <si>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</si>
  <si>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</si>
  <si>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</si>
  <si>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</si>
  <si>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</si>
  <si>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</si>
  <si>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</si>
  <si>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</si>
  <si>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</si>
  <si>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</si>
  <si>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</si>
  <si>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</si>
  <si>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</si>
  <si>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</si>
  <si>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</si>
  <si>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</si>
  <si>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</si>
  <si>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</si>
  <si>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</si>
  <si>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</si>
  <si>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</si>
  <si>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</si>
  <si>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</si>
  <si>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</si>
  <si>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</si>
  <si>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</si>
  <si>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</si>
  <si>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</si>
  <si>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</si>
  <si>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</si>
  <si>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</si>
  <si>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</si>
  <si>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</si>
  <si>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</si>
  <si>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</si>
  <si>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</si>
  <si>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</si>
  <si>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</si>
  <si>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</si>
  <si>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</si>
  <si>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</si>
  <si>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</si>
  <si>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</si>
  <si>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</si>
  <si>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</si>
  <si>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</si>
  <si>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</si>
  <si>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</si>
  <si>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</si>
  <si>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</si>
  <si>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</si>
  <si>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</si>
  <si>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</si>
  <si>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</si>
  <si>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</si>
  <si>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</si>
  <si>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</si>
  <si>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</si>
  <si>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</si>
  <si>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</si>
  <si>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</si>
  <si>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</si>
  <si>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</si>
  <si>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</si>
  <si>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</si>
  <si>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</si>
  <si>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</si>
  <si>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</si>
  <si>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</si>
  <si>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</si>
  <si>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</si>
  <si>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</si>
  <si>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</si>
  <si>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</si>
  <si>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</si>
  <si>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</si>
  <si>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</si>
  <si>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</si>
  <si>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</si>
  <si>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</si>
  <si>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</si>
  <si>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</si>
  <si>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</si>
  <si>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</si>
  <si>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</si>
  <si>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</si>
  <si>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</si>
  <si>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</si>
  <si>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</si>
  <si>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</si>
  <si>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</si>
  <si>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</si>
  <si>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</si>
  <si>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</si>
  <si>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</si>
  <si>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</si>
  <si>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</si>
  <si>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</si>
  <si>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</si>
  <si>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</si>
  <si>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</si>
  <si>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2023年部门基本支出预算表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</si>
  <si>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</si>
  <si>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</si>
  <si>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</si>
  <si>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</si>
  <si>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</si>
  <si>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</si>
  <si>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</si>
  <si>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</si>
  <si>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</si>
  <si>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</si>
  <si>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</si>
  <si>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</si>
  <si>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编外聘用人员支出</t>
  </si>
  <si>
    <t>聘用人员社会保险费</t>
  </si>
  <si>
    <t>30199</t>
  </si>
  <si>
    <t>其他工资福利支出</t>
  </si>
  <si>
    <t>50199</t>
  </si>
  <si>
    <t>聘用人员工资</t>
  </si>
  <si>
    <t>工会经费</t>
  </si>
  <si>
    <t>30228</t>
  </si>
  <si>
    <t>50201</t>
  </si>
  <si>
    <t>办公经费</t>
  </si>
  <si>
    <t>30113</t>
  </si>
  <si>
    <t>50103</t>
  </si>
  <si>
    <t>行政人员公务交通补贴</t>
  </si>
  <si>
    <t>公务交通补贴</t>
  </si>
  <si>
    <t>30239</t>
  </si>
  <si>
    <t>其他交通费用</t>
  </si>
  <si>
    <t>行政人员住房补贴</t>
  </si>
  <si>
    <t>行政住房补贴</t>
  </si>
  <si>
    <t>30102</t>
  </si>
  <si>
    <t>津贴补贴</t>
  </si>
  <si>
    <t>50101</t>
  </si>
  <si>
    <t>工资奖金津补贴</t>
  </si>
  <si>
    <t>社会保障缴费</t>
  </si>
  <si>
    <t>机关事业养老保险</t>
  </si>
  <si>
    <t>30108</t>
  </si>
  <si>
    <t>机关事业单位基本养老保险缴费</t>
  </si>
  <si>
    <t>50102</t>
  </si>
  <si>
    <t>行政基本医疗保险</t>
  </si>
  <si>
    <t>30110</t>
  </si>
  <si>
    <t>职工基本医疗保险缴费</t>
  </si>
  <si>
    <t>公务员医疗统筹</t>
  </si>
  <si>
    <t>30111</t>
  </si>
  <si>
    <t>公务员医疗补助缴费</t>
  </si>
  <si>
    <t>失业保险</t>
  </si>
  <si>
    <t>30112</t>
  </si>
  <si>
    <t>其他社会保障缴费</t>
  </si>
  <si>
    <t>工伤保险</t>
  </si>
  <si>
    <t>重特病医疗统筹</t>
  </si>
  <si>
    <t>退休公务员医疗统筹</t>
  </si>
  <si>
    <t>30307</t>
  </si>
  <si>
    <t>医疗费补助</t>
  </si>
  <si>
    <t>50901</t>
  </si>
  <si>
    <t>社会福利和救助</t>
  </si>
  <si>
    <t>退休重特病医疗统筹</t>
  </si>
  <si>
    <t>对个人和家庭的补助</t>
  </si>
  <si>
    <t>离休人员生活补助</t>
  </si>
  <si>
    <t>30305</t>
  </si>
  <si>
    <t>生活补助</t>
  </si>
  <si>
    <t>退休人员生活补助</t>
  </si>
  <si>
    <t>行政人员支出工资</t>
  </si>
  <si>
    <t>行政在职基本工资</t>
  </si>
  <si>
    <t>30101</t>
  </si>
  <si>
    <t>基本工资</t>
  </si>
  <si>
    <t>行政津贴补贴</t>
  </si>
  <si>
    <t>行政年终一个月奖</t>
  </si>
  <si>
    <t>30103</t>
  </si>
  <si>
    <t>奖金</t>
  </si>
  <si>
    <t>一般公用经费</t>
  </si>
  <si>
    <t>办公费</t>
  </si>
  <si>
    <t>30201</t>
  </si>
  <si>
    <t>采购复印纸</t>
  </si>
  <si>
    <t>行政单位邮电费</t>
  </si>
  <si>
    <t>30207</t>
  </si>
  <si>
    <t>邮电费</t>
  </si>
  <si>
    <t>行政单位差旅费</t>
  </si>
  <si>
    <t>30211</t>
  </si>
  <si>
    <t>差旅费</t>
  </si>
  <si>
    <t>公务用车租车费</t>
  </si>
  <si>
    <t>行政单位会议费</t>
  </si>
  <si>
    <t>30215</t>
  </si>
  <si>
    <t>会议费</t>
  </si>
  <si>
    <t>50202</t>
  </si>
  <si>
    <t>行政单位培训费</t>
  </si>
  <si>
    <t>30216</t>
  </si>
  <si>
    <t>培训费</t>
  </si>
  <si>
    <t>50203</t>
  </si>
  <si>
    <t>行政单位维修护费</t>
  </si>
  <si>
    <t>30213</t>
  </si>
  <si>
    <t>维修（护）费</t>
  </si>
  <si>
    <t>50209</t>
  </si>
  <si>
    <t>离休干部特需经费</t>
  </si>
  <si>
    <t>30299</t>
  </si>
  <si>
    <t>其他商品和服务支出</t>
  </si>
  <si>
    <t>50299</t>
  </si>
  <si>
    <t>离休人员公用经费</t>
  </si>
  <si>
    <t>退休人员公用经费</t>
  </si>
  <si>
    <t>其他商品服务支出（原行政单位福利费）</t>
  </si>
  <si>
    <t>30217</t>
  </si>
  <si>
    <t>50206</t>
  </si>
  <si>
    <t>行政人员奖金</t>
  </si>
  <si>
    <t>行政基础绩效奖励</t>
  </si>
  <si>
    <t>行政年度考核奖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</si>
  <si>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</si>
  <si>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</si>
  <si>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</si>
  <si>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</si>
  <si>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</si>
  <si>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</si>
  <si>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</si>
  <si>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</si>
  <si>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</si>
  <si>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</si>
  <si>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</si>
  <si>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</si>
  <si>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</si>
  <si>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</si>
  <si>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</si>
  <si>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</si>
  <si>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</si>
  <si>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专项业务类</t>
  </si>
  <si>
    <t>工委业务工作经费</t>
  </si>
  <si>
    <t>本级</t>
  </si>
  <si>
    <t>非基建项目</t>
  </si>
  <si>
    <t>30202</t>
  </si>
  <si>
    <t>印刷费</t>
  </si>
  <si>
    <t>2026年市直机关工委委托市委党校培训班经费</t>
  </si>
  <si>
    <t>是否基建项目</t>
  </si>
  <si>
    <t>资金来源--本级安排</t>
  </si>
  <si>
    <t>一般公共预算支出</t>
  </si>
  <si>
    <t>结余结转资金安排</t>
  </si>
  <si>
    <t>结转结余资金支出</t>
  </si>
  <si>
    <t>市本级支出</t>
  </si>
  <si>
    <t>对下转移支付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</si>
  <si>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</si>
  <si>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</si>
  <si>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</si>
  <si>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</si>
  <si>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</si>
  <si>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</si>
  <si>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</si>
  <si>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</si>
  <si>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</si>
  <si>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拟在市委党校举办入党积极分子、入党发展对象、事业单位党组织书记、机关党务干部、机关党员、机关党员统计共计六期培训班，采取专题教学、现场教学、实地调研、分组研讨等多种形式，建设高素质专业化的党员干部队伍，激发党建“关键少数”担当作为的内生动力和大抓基层的履职能力，推动基层党建高质量发展迈上新台阶。</t>
  </si>
  <si>
    <t>产出指标</t>
  </si>
  <si>
    <t>数量指标</t>
  </si>
  <si>
    <t>开设课程门数</t>
  </si>
  <si>
    <t>&gt;=</t>
  </si>
  <si>
    <t>门</t>
  </si>
  <si>
    <t>定量指标</t>
  </si>
  <si>
    <t>反映预算部门（单位）组织开展各类培训开设课程的数量。</t>
  </si>
  <si>
    <t>组织培训期数</t>
  </si>
  <si>
    <t>=</t>
  </si>
  <si>
    <t>次</t>
  </si>
  <si>
    <t>反映预算部门（单位）组织开展各类培训的期数。</t>
  </si>
  <si>
    <t>培训参加人次</t>
  </si>
  <si>
    <t>1450</t>
  </si>
  <si>
    <t>人次</t>
  </si>
  <si>
    <t>反映预算部门（单位）组织开展各类培训的人次。</t>
  </si>
  <si>
    <t>质量指标</t>
  </si>
  <si>
    <t>培训人员合格率</t>
  </si>
  <si>
    <t>90</t>
  </si>
  <si>
    <t>%</t>
  </si>
  <si>
    <t>反映预算部门（单位）组织开展各类培训的质量。
培训人员合格率=（合格的学员数量/培训总学员数量）*100%。</t>
  </si>
  <si>
    <t>培训出勤率</t>
  </si>
  <si>
    <t>85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</si>
  <si>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</si>
  <si>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</si>
  <si>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</si>
  <si>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效益指标</t>
  </si>
  <si>
    <t>经济效益</t>
  </si>
  <si>
    <t>部门职能职责正常履行</t>
  </si>
  <si>
    <t>是</t>
  </si>
  <si>
    <t>是/否</t>
  </si>
  <si>
    <t>定性指标</t>
  </si>
  <si>
    <t>根据培训实际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</si>
  <si>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</si>
  <si>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</si>
  <si>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</si>
  <si>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</si>
  <si>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按照工委职能职责认真完成工委业务工作，认真完成市委和上级部门交办的其他任务。具体如下：一、市直机关党的工作；二、市直机关群团组织工作；三、市直机关工委购买服务工作。</t>
  </si>
  <si>
    <t>会议、活动、比赛次数</t>
  </si>
  <si>
    <t>反映预算部门组织开展各类会议、活动、比赛的总次数。</t>
  </si>
  <si>
    <t>会议、活动、比赛次数人数</t>
  </si>
  <si>
    <t>2386</t>
  </si>
  <si>
    <t>反映预算部门组织开展各类培训、讲座的期数。</t>
  </si>
  <si>
    <t>组织培训、讲座期数</t>
  </si>
  <si>
    <t>人</t>
  </si>
  <si>
    <t>反映预算部门组织开展各类会议、活动、比赛的参与人数。</t>
  </si>
  <si>
    <t>培训、讲座参加人数</t>
  </si>
  <si>
    <t>3430</t>
  </si>
  <si>
    <t>反映预算部门组织开展各类培训、讲座的人数。</t>
  </si>
  <si>
    <t>是否纳入年度计划</t>
  </si>
  <si>
    <t>反映预算部门各项工作是否纳入部门年度计划。</t>
  </si>
  <si>
    <t>反映预算部门组织开展各类培训中预计参训情况。</t>
  </si>
  <si>
    <t>时效指标</t>
  </si>
  <si>
    <t>年度计划完成率</t>
  </si>
  <si>
    <t>95</t>
  </si>
  <si>
    <t>反映预算部门计划完成的情况。</t>
  </si>
  <si>
    <t>反映预算部门职能职责全年正常履行的情况。</t>
  </si>
  <si>
    <t>是否按合同履行</t>
  </si>
  <si>
    <t>反映预算部门购买服务是否按合同履行的情况。</t>
  </si>
  <si>
    <t>社会效益</t>
  </si>
  <si>
    <t>部门正常运转</t>
  </si>
  <si>
    <t>反映预算部门全年正常运转的情况。</t>
  </si>
  <si>
    <t>预算部门对合同签订方履职满意度</t>
  </si>
  <si>
    <t>反映预算部门对购买服务方的工作满意度。</t>
  </si>
  <si>
    <t>资产类别</t>
  </si>
  <si>
    <t>资产分类代码.名称</t>
  </si>
  <si>
    <t>资产名称</t>
  </si>
  <si>
    <t>计量单位</t>
  </si>
  <si>
    <t>财政部门批复数（元）</t>
  </si>
  <si>
    <t>数量</t>
  </si>
  <si>
    <t>单价</t>
  </si>
  <si>
    <t>金额</t>
  </si>
  <si>
    <t>采购目录</t>
  </si>
  <si>
    <t>采购项目</t>
  </si>
  <si>
    <t>计量
单位</t>
  </si>
  <si>
    <t>资金来源</t>
  </si>
  <si>
    <t>单位自筹</t>
  </si>
  <si>
    <t>结余结转资金</t>
  </si>
  <si>
    <t>事业单位
经营收入</t>
  </si>
  <si>
    <t>复印纸</t>
  </si>
  <si>
    <t>项</t>
  </si>
  <si>
    <t>公文用纸、资料汇编、信封印刷服务</t>
  </si>
  <si>
    <t>印刷服务</t>
  </si>
  <si>
    <t>元</t>
  </si>
  <si>
    <t>基本支出/项目支出</t>
  </si>
  <si>
    <t>政府购买服务项目</t>
  </si>
  <si>
    <t>政府购买服务目录</t>
  </si>
  <si>
    <t>政府性基金</t>
  </si>
  <si>
    <t>财政专户管理的收入</t>
  </si>
  <si>
    <t>“昆明评议”平台运营维护服务购买</t>
  </si>
  <si>
    <t>B1001 机关信息系统开发与维护服务</t>
  </si>
  <si>
    <t>《昆明机关党建网》机关信息系统开发与维护服务</t>
  </si>
  <si>
    <t>项目分类</t>
  </si>
  <si>
    <t>项目单位</t>
  </si>
  <si>
    <t>上级补助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</si>
  <si>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</si>
  <si>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</si>
  <si>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</si>
  <si>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</si>
  <si>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</si>
  <si>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</si>
  <si>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</si>
  <si>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</si>
  <si>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</si>
  <si>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</si>
  <si>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</si>
  <si>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</si>
  <si>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</si>
  <si>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</si>
  <si>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</si>
  <si>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</si>
  <si>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</si>
  <si>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</si>
  <si>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</si>
  <si>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</si>
  <si>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</si>
  <si>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</si>
  <si>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</si>
  <si>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311 专项业务类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</si>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</sst>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\-mm\-dd\ hh:mm:ss"/>
    <numFmt numFmtId="178" formatCode="#,##0.00;\-#,##0.00;;@"/>
    <numFmt numFmtId="179" formatCode="yyyy\-mm\-dd"/>
    <numFmt numFmtId="180" formatCode="hh:mm:ss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color rgb="FF000000"/>
      <name val="宋体"/>
      <charset val="134"/>
    </font>
    <font>
      <sz val="9.75"/>
      <color rgb="FF000000"/>
      <name val="SimSun"/>
      <charset val="134"/>
    </font>
    <font>
      <sz val="9"/>
      <color theme="1"/>
      <name val="normal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2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000000"/>
      <name val="Microsoft Sans Serif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.25"/>
      <color rgb="FF000000"/>
      <name val="Microsoft YaHei UI"/>
      <charset val="134"/>
    </font>
    <font>
      <sz val="11"/>
      <color rgb="FF9C6500"/>
      <name val="宋体"/>
      <charset val="0"/>
      <scheme val="minor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33">
    <xf numFmtId="0" fontId="0" fillId="0" borderId="0"/>
    <xf numFmtId="0" fontId="7" fillId="0" borderId="10">
      <alignment horizontal="center" vertical="center" wrapText="1"/>
    </xf>
    <xf numFmtId="0" fontId="7" fillId="0" borderId="12">
      <alignment horizontal="left" vertical="center"/>
      <protection locked="0"/>
    </xf>
    <xf numFmtId="42" fontId="0" fillId="0" borderId="0" applyFont="0" applyFill="0" applyBorder="0" applyAlignment="0" applyProtection="0">
      <alignment vertical="center"/>
    </xf>
    <xf numFmtId="0" fontId="7" fillId="0" borderId="3">
      <alignment horizontal="center" vertical="center"/>
      <protection locked="0"/>
    </xf>
    <xf numFmtId="0" fontId="4" fillId="0" borderId="14">
      <alignment horizontal="center" vertical="center"/>
      <protection locked="0"/>
    </xf>
    <xf numFmtId="0" fontId="2" fillId="0" borderId="0">
      <alignment horizontal="center" vertical="center"/>
      <protection locked="0"/>
    </xf>
    <xf numFmtId="0" fontId="3" fillId="0" borderId="7">
      <alignment horizontal="right" vertical="center" wrapText="1"/>
    </xf>
    <xf numFmtId="0" fontId="3" fillId="2" borderId="4">
      <alignment horizontal="left" vertical="center"/>
    </xf>
    <xf numFmtId="44" fontId="0" fillId="0" borderId="0" applyFont="0" applyFill="0" applyBorder="0" applyAlignment="0" applyProtection="0">
      <alignment vertical="center"/>
    </xf>
    <xf numFmtId="0" fontId="20" fillId="0" borderId="0">
      <alignment vertical="top"/>
      <protection locked="0"/>
    </xf>
    <xf numFmtId="0" fontId="3" fillId="0" borderId="6">
      <alignment vertical="center" wrapText="1"/>
    </xf>
    <xf numFmtId="0" fontId="21" fillId="3" borderId="15" applyNumberFormat="0" applyAlignment="0" applyProtection="0">
      <alignment vertical="center"/>
    </xf>
    <xf numFmtId="0" fontId="3" fillId="0" borderId="0">
      <alignment horizontal="left" vertical="center" wrapText="1"/>
    </xf>
    <xf numFmtId="0" fontId="22" fillId="4" borderId="0" applyNumberFormat="0" applyBorder="0" applyAlignment="0" applyProtection="0">
      <alignment vertical="center"/>
    </xf>
    <xf numFmtId="0" fontId="3" fillId="2" borderId="7">
      <alignment horizontal="center" vertical="center"/>
      <protection locked="0"/>
    </xf>
    <xf numFmtId="4" fontId="3" fillId="2" borderId="7">
      <alignment horizontal="right" vertical="center"/>
      <protection locked="0"/>
    </xf>
    <xf numFmtId="0" fontId="7" fillId="2" borderId="0">
      <alignment horizontal="right" vertical="center" wrapText="1"/>
      <protection locked="0"/>
    </xf>
    <xf numFmtId="0" fontId="3" fillId="0" borderId="3">
      <alignment horizontal="left" vertic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0" borderId="0">
      <alignment horizontal="right"/>
      <protection locked="0"/>
    </xf>
    <xf numFmtId="0" fontId="23" fillId="0" borderId="0"/>
    <xf numFmtId="0" fontId="24" fillId="6" borderId="0" applyNumberFormat="0" applyBorder="0" applyAlignment="0" applyProtection="0">
      <alignment vertical="center"/>
    </xf>
    <xf numFmtId="177" fontId="11" fillId="0" borderId="7">
      <alignment horizontal="right" vertical="center"/>
    </xf>
    <xf numFmtId="43" fontId="0" fillId="0" borderId="0" applyFont="0" applyFill="0" applyBorder="0" applyAlignment="0" applyProtection="0">
      <alignment vertical="center"/>
    </xf>
    <xf numFmtId="0" fontId="3" fillId="2" borderId="7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2" borderId="0">
      <alignment horizontal="right" vertical="center" wrapText="1"/>
      <protection locked="0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" fillId="2" borderId="0">
      <alignment horizontal="right" vertical="center" wrapText="1"/>
      <protection locked="0"/>
    </xf>
    <xf numFmtId="0" fontId="33" fillId="0" borderId="17" applyNumberFormat="0" applyFill="0" applyAlignment="0" applyProtection="0">
      <alignment vertical="center"/>
    </xf>
    <xf numFmtId="0" fontId="1" fillId="0" borderId="2">
      <alignment horizontal="center" vertical="center" wrapText="1"/>
      <protection locked="0"/>
    </xf>
    <xf numFmtId="0" fontId="10" fillId="0" borderId="4">
      <alignment vertical="top" wrapText="1"/>
      <protection locked="0"/>
    </xf>
    <xf numFmtId="0" fontId="20" fillId="0" borderId="0">
      <alignment vertical="top"/>
      <protection locked="0"/>
    </xf>
    <xf numFmtId="0" fontId="25" fillId="10" borderId="0" applyNumberFormat="0" applyBorder="0" applyAlignment="0" applyProtection="0">
      <alignment vertical="center"/>
    </xf>
    <xf numFmtId="4" fontId="7" fillId="0" borderId="11">
      <alignment horizontal="right" vertical="center"/>
    </xf>
    <xf numFmtId="0" fontId="7" fillId="0" borderId="11">
      <alignment horizontal="left" vertical="center" wrapText="1"/>
    </xf>
    <xf numFmtId="0" fontId="28" fillId="0" borderId="1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9" applyNumberFormat="0" applyAlignment="0" applyProtection="0">
      <alignment vertical="center"/>
    </xf>
    <xf numFmtId="0" fontId="35" fillId="12" borderId="15" applyNumberFormat="0" applyAlignment="0" applyProtection="0">
      <alignment vertical="center"/>
    </xf>
    <xf numFmtId="0" fontId="36" fillId="13" borderId="20" applyNumberFormat="0" applyAlignment="0" applyProtection="0">
      <alignment vertical="center"/>
    </xf>
    <xf numFmtId="0" fontId="1" fillId="2" borderId="7">
      <alignment horizontal="center" vertical="center"/>
      <protection locked="0"/>
    </xf>
    <xf numFmtId="0" fontId="22" fillId="14" borderId="0" applyNumberFormat="0" applyBorder="0" applyAlignment="0" applyProtection="0">
      <alignment vertical="center"/>
    </xf>
    <xf numFmtId="0" fontId="4" fillId="0" borderId="3">
      <alignment horizontal="center" vertical="center"/>
    </xf>
    <xf numFmtId="0" fontId="4" fillId="0" borderId="3">
      <alignment horizontal="center" vertical="center"/>
      <protection locked="0"/>
    </xf>
    <xf numFmtId="0" fontId="25" fillId="15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" fillId="0" borderId="0">
      <alignment horizontal="left" vertical="center"/>
      <protection locked="0"/>
    </xf>
    <xf numFmtId="0" fontId="3" fillId="0" borderId="0">
      <alignment horizontal="left" vertical="center" wrapText="1"/>
      <protection locked="0"/>
    </xf>
    <xf numFmtId="0" fontId="38" fillId="0" borderId="2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6" fillId="0" borderId="0">
      <alignment horizontal="center" vertical="center"/>
    </xf>
    <xf numFmtId="0" fontId="40" fillId="0" borderId="0">
      <alignment vertical="top"/>
      <protection locked="0"/>
    </xf>
    <xf numFmtId="0" fontId="4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" fillId="0" borderId="6">
      <alignment horizontal="center" vertical="center"/>
    </xf>
    <xf numFmtId="0" fontId="10" fillId="0" borderId="0"/>
    <xf numFmtId="0" fontId="22" fillId="20" borderId="0" applyNumberFormat="0" applyBorder="0" applyAlignment="0" applyProtection="0">
      <alignment vertical="center"/>
    </xf>
    <xf numFmtId="0" fontId="3" fillId="2" borderId="11">
      <alignment horizontal="center" vertical="center" wrapText="1"/>
      <protection locked="0"/>
    </xf>
    <xf numFmtId="0" fontId="22" fillId="21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0" borderId="0"/>
    <xf numFmtId="4" fontId="7" fillId="2" borderId="11">
      <alignment horizontal="right" vertical="center"/>
      <protection locked="0"/>
    </xf>
    <xf numFmtId="0" fontId="7" fillId="2" borderId="2">
      <alignment horizontal="center" vertical="center"/>
      <protection locked="0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" borderId="6">
      <alignment horizontal="right" vertical="center" wrapText="1"/>
      <protection locked="0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2" borderId="6">
      <alignment horizontal="center" vertical="center"/>
      <protection locked="0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2" borderId="0">
      <alignment horizontal="center" vertical="center" wrapText="1"/>
      <protection locked="0"/>
    </xf>
    <xf numFmtId="0" fontId="25" fillId="30" borderId="0" applyNumberFormat="0" applyBorder="0" applyAlignment="0" applyProtection="0">
      <alignment vertical="center"/>
    </xf>
    <xf numFmtId="0" fontId="7" fillId="0" borderId="12">
      <alignment horizontal="center" vertical="center" wrapText="1"/>
    </xf>
    <xf numFmtId="0" fontId="4" fillId="0" borderId="8">
      <alignment horizontal="center" vertical="center"/>
      <protection locked="0"/>
    </xf>
    <xf numFmtId="0" fontId="25" fillId="31" borderId="0" applyNumberFormat="0" applyBorder="0" applyAlignment="0" applyProtection="0">
      <alignment vertical="center"/>
    </xf>
    <xf numFmtId="0" fontId="7" fillId="0" borderId="9">
      <alignment horizontal="center" vertical="center" wrapText="1"/>
    </xf>
    <xf numFmtId="0" fontId="7" fillId="0" borderId="11">
      <alignment horizontal="left" vertical="center"/>
      <protection locked="0"/>
    </xf>
    <xf numFmtId="49" fontId="4" fillId="0" borderId="4">
      <alignment horizontal="center" vertical="center" wrapText="1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" fillId="0" borderId="2">
      <alignment horizontal="center" vertical="center"/>
    </xf>
    <xf numFmtId="0" fontId="4" fillId="0" borderId="1">
      <alignment horizontal="center" vertical="center" wrapText="1"/>
    </xf>
    <xf numFmtId="0" fontId="7" fillId="2" borderId="0">
      <alignment horizontal="left" vertical="center" wrapText="1"/>
      <protection locked="0"/>
    </xf>
    <xf numFmtId="0" fontId="1" fillId="0" borderId="0">
      <alignment horizontal="right" vertical="center"/>
      <protection locked="0"/>
    </xf>
    <xf numFmtId="0" fontId="7" fillId="2" borderId="23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4" fillId="0" borderId="6">
      <alignment horizontal="center" vertical="center" wrapText="1"/>
    </xf>
    <xf numFmtId="0" fontId="7" fillId="2" borderId="6">
      <alignment horizontal="center" vertical="center" wrapText="1"/>
      <protection locked="0"/>
    </xf>
    <xf numFmtId="0" fontId="4" fillId="0" borderId="1">
      <alignment horizontal="center" vertical="center"/>
    </xf>
    <xf numFmtId="0" fontId="4" fillId="0" borderId="5">
      <alignment horizontal="center" vertical="center" wrapText="1"/>
    </xf>
    <xf numFmtId="0" fontId="7" fillId="0" borderId="1">
      <alignment horizontal="center" vertical="center" wrapText="1"/>
      <protection locked="0"/>
    </xf>
    <xf numFmtId="0" fontId="20" fillId="0" borderId="0">
      <alignment vertical="top"/>
      <protection locked="0"/>
    </xf>
    <xf numFmtId="4" fontId="3" fillId="0" borderId="7">
      <alignment horizontal="right" vertical="center" wrapText="1"/>
      <protection locked="0"/>
    </xf>
    <xf numFmtId="0" fontId="3" fillId="0" borderId="4">
      <alignment horizontal="left" vertical="center" wrapText="1"/>
      <protection locked="0"/>
    </xf>
    <xf numFmtId="0" fontId="7" fillId="2" borderId="6">
      <alignment horizontal="center" vertical="center" wrapText="1"/>
    </xf>
    <xf numFmtId="49" fontId="1" fillId="0" borderId="0"/>
    <xf numFmtId="0" fontId="9" fillId="2" borderId="0">
      <alignment horizontal="center" vertical="center" wrapText="1"/>
      <protection locked="0"/>
    </xf>
    <xf numFmtId="0" fontId="3" fillId="2" borderId="7">
      <alignment horizontal="left" vertical="center"/>
      <protection locked="0"/>
    </xf>
    <xf numFmtId="0" fontId="1" fillId="2" borderId="0">
      <alignment horizontal="left" vertical="center" wrapText="1"/>
      <protection locked="0"/>
    </xf>
    <xf numFmtId="0" fontId="4" fillId="0" borderId="0">
      <alignment horizontal="left" vertical="center"/>
    </xf>
    <xf numFmtId="0" fontId="42" fillId="0" borderId="0"/>
    <xf numFmtId="0" fontId="3" fillId="0" borderId="2">
      <alignment horizontal="center" vertical="center" wrapText="1"/>
      <protection locked="0"/>
    </xf>
    <xf numFmtId="4" fontId="3" fillId="2" borderId="11">
      <alignment horizontal="right" vertical="top"/>
    </xf>
    <xf numFmtId="0" fontId="1" fillId="0" borderId="5">
      <alignment vertical="center"/>
    </xf>
    <xf numFmtId="0" fontId="3" fillId="0" borderId="7">
      <alignment horizontal="left" vertical="center" wrapText="1"/>
    </xf>
    <xf numFmtId="0" fontId="4" fillId="0" borderId="7">
      <alignment horizontal="center" vertical="center" wrapText="1"/>
    </xf>
    <xf numFmtId="0" fontId="3" fillId="0" borderId="0">
      <alignment horizontal="left" vertical="center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1" fillId="0" borderId="0"/>
    <xf numFmtId="0" fontId="4" fillId="0" borderId="4">
      <alignment horizontal="center" vertical="center"/>
    </xf>
    <xf numFmtId="0" fontId="1" fillId="0" borderId="0">
      <alignment horizontal="right"/>
      <protection locked="0"/>
    </xf>
    <xf numFmtId="0" fontId="1" fillId="0" borderId="0">
      <alignment horizontal="right" vertical="center"/>
      <protection locked="0"/>
    </xf>
    <xf numFmtId="0" fontId="1" fillId="0" borderId="7">
      <alignment horizontal="center" vertical="center"/>
      <protection locked="0"/>
    </xf>
    <xf numFmtId="0" fontId="20" fillId="0" borderId="0">
      <alignment vertical="top"/>
      <protection locked="0"/>
    </xf>
    <xf numFmtId="0" fontId="20" fillId="0" borderId="0">
      <alignment vertical="top"/>
      <protection locked="0"/>
    </xf>
    <xf numFmtId="0" fontId="4" fillId="0" borderId="3">
      <alignment horizontal="center" vertical="center"/>
    </xf>
    <xf numFmtId="0" fontId="3" fillId="0" borderId="0">
      <alignment horizontal="right" vertical="center"/>
      <protection locked="0"/>
    </xf>
    <xf numFmtId="0" fontId="7" fillId="0" borderId="11">
      <alignment horizontal="center" vertical="center" wrapText="1"/>
    </xf>
    <xf numFmtId="0" fontId="7" fillId="0" borderId="0">
      <alignment vertical="top"/>
      <protection locked="0"/>
    </xf>
    <xf numFmtId="0" fontId="7" fillId="0" borderId="6">
      <alignment horizontal="center" vertical="center"/>
    </xf>
    <xf numFmtId="0" fontId="7" fillId="0" borderId="11">
      <alignment horizontal="center" vertical="center"/>
      <protection locked="0"/>
    </xf>
    <xf numFmtId="0" fontId="7" fillId="0" borderId="10">
      <alignment horizontal="center" vertical="center"/>
      <protection locked="0"/>
    </xf>
    <xf numFmtId="0" fontId="7" fillId="0" borderId="9">
      <alignment horizontal="center" vertical="center"/>
      <protection locked="0"/>
    </xf>
    <xf numFmtId="0" fontId="7" fillId="0" borderId="0">
      <protection locked="0"/>
    </xf>
    <xf numFmtId="0" fontId="2" fillId="0" borderId="0">
      <alignment horizontal="center" vertical="center"/>
      <protection locked="0"/>
    </xf>
    <xf numFmtId="0" fontId="7" fillId="0" borderId="0">
      <protection locked="0"/>
    </xf>
    <xf numFmtId="0" fontId="40" fillId="0" borderId="0">
      <alignment vertical="top"/>
      <protection locked="0"/>
    </xf>
    <xf numFmtId="0" fontId="1" fillId="0" borderId="7">
      <alignment horizontal="center" vertical="center"/>
    </xf>
    <xf numFmtId="0" fontId="7" fillId="2" borderId="6">
      <alignment horizontal="right" vertical="center"/>
      <protection locked="0"/>
    </xf>
    <xf numFmtId="0" fontId="4" fillId="2" borderId="6">
      <alignment horizontal="center" vertical="center" wrapText="1"/>
      <protection locked="0"/>
    </xf>
    <xf numFmtId="0" fontId="7" fillId="2" borderId="1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7" fillId="2" borderId="0">
      <alignment horizontal="right" vertical="center"/>
      <protection locked="0"/>
    </xf>
    <xf numFmtId="0" fontId="4" fillId="0" borderId="1">
      <alignment horizontal="center" vertical="center" wrapText="1"/>
      <protection locked="0"/>
    </xf>
    <xf numFmtId="0" fontId="8" fillId="0" borderId="0">
      <protection locked="0"/>
    </xf>
    <xf numFmtId="0" fontId="7" fillId="2" borderId="6">
      <alignment horizontal="left" vertical="center" wrapText="1"/>
    </xf>
    <xf numFmtId="0" fontId="4" fillId="0" borderId="0"/>
    <xf numFmtId="0" fontId="4" fillId="0" borderId="3">
      <alignment horizontal="center" vertical="center"/>
    </xf>
    <xf numFmtId="0" fontId="7" fillId="0" borderId="0">
      <alignment horizontal="right" vertical="center"/>
      <protection locked="0"/>
    </xf>
    <xf numFmtId="0" fontId="10" fillId="2" borderId="3">
      <alignment horizontal="center" vertical="center"/>
      <protection locked="0"/>
    </xf>
    <xf numFmtId="0" fontId="10" fillId="2" borderId="5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10" fillId="0" borderId="0"/>
    <xf numFmtId="0" fontId="3" fillId="2" borderId="2">
      <alignment horizontal="center" vertical="center" wrapText="1"/>
    </xf>
    <xf numFmtId="0" fontId="3" fillId="2" borderId="7">
      <alignment horizontal="left" vertical="center" wrapText="1"/>
      <protection locked="0"/>
    </xf>
    <xf numFmtId="0" fontId="3" fillId="2" borderId="7">
      <alignment horizontal="center" vertical="center"/>
      <protection locked="0"/>
    </xf>
    <xf numFmtId="0" fontId="10" fillId="2" borderId="6">
      <alignment vertical="top" wrapText="1"/>
      <protection locked="0"/>
    </xf>
    <xf numFmtId="0" fontId="10" fillId="2" borderId="5">
      <alignment vertical="top" wrapText="1"/>
      <protection locked="0"/>
    </xf>
    <xf numFmtId="0" fontId="4" fillId="0" borderId="1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9" fillId="2" borderId="0">
      <alignment horizontal="center" vertical="center" wrapText="1"/>
      <protection locked="0"/>
    </xf>
    <xf numFmtId="0" fontId="10" fillId="0" borderId="3">
      <alignment vertical="top" wrapText="1"/>
      <protection locked="0"/>
    </xf>
    <xf numFmtId="0" fontId="10" fillId="0" borderId="0">
      <alignment vertical="top"/>
      <protection locked="0"/>
    </xf>
    <xf numFmtId="0" fontId="20" fillId="0" borderId="0">
      <alignment vertical="top"/>
      <protection locked="0"/>
    </xf>
    <xf numFmtId="0" fontId="7" fillId="0" borderId="10">
      <alignment horizontal="center" vertical="center" wrapText="1"/>
    </xf>
    <xf numFmtId="0" fontId="7" fillId="0" borderId="0">
      <alignment vertical="top"/>
      <protection locked="0"/>
    </xf>
    <xf numFmtId="0" fontId="3" fillId="2" borderId="7">
      <alignment horizontal="left" vertical="center"/>
      <protection locked="0"/>
    </xf>
    <xf numFmtId="0" fontId="7" fillId="0" borderId="9">
      <alignment horizontal="center" vertical="center" wrapText="1"/>
    </xf>
    <xf numFmtId="0" fontId="7" fillId="0" borderId="12">
      <alignment horizontal="left" vertical="center"/>
      <protection locked="0"/>
    </xf>
    <xf numFmtId="0" fontId="10" fillId="2" borderId="6">
      <alignment horizontal="center" vertical="center"/>
      <protection locked="0"/>
    </xf>
    <xf numFmtId="0" fontId="7" fillId="0" borderId="0"/>
    <xf numFmtId="0" fontId="7" fillId="0" borderId="11">
      <alignment horizontal="left" vertical="center"/>
      <protection locked="0"/>
    </xf>
    <xf numFmtId="0" fontId="4" fillId="0" borderId="1">
      <alignment horizontal="center" vertical="center"/>
      <protection locked="0"/>
    </xf>
    <xf numFmtId="0" fontId="2" fillId="0" borderId="0">
      <alignment horizontal="center" vertical="center"/>
    </xf>
    <xf numFmtId="0" fontId="7" fillId="0" borderId="11">
      <alignment horizontal="center" vertical="center"/>
      <protection locked="0"/>
    </xf>
    <xf numFmtId="0" fontId="3" fillId="0" borderId="0">
      <alignment vertical="top"/>
      <protection locked="0"/>
    </xf>
    <xf numFmtId="0" fontId="10" fillId="0" borderId="0"/>
    <xf numFmtId="0" fontId="7" fillId="0" borderId="6">
      <alignment horizontal="left" vertical="center" wrapText="1"/>
    </xf>
    <xf numFmtId="0" fontId="3" fillId="2" borderId="7">
      <alignment horizontal="left" vertical="center" wrapText="1"/>
      <protection locked="0"/>
    </xf>
    <xf numFmtId="0" fontId="7" fillId="0" borderId="6">
      <alignment horizontal="center" vertical="center" wrapText="1"/>
    </xf>
    <xf numFmtId="0" fontId="3" fillId="2" borderId="7">
      <alignment horizontal="center" vertical="center" wrapText="1"/>
      <protection locked="0"/>
    </xf>
    <xf numFmtId="0" fontId="7" fillId="0" borderId="5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7" fillId="0" borderId="0">
      <alignment horizontal="left" vertical="center" wrapText="1"/>
    </xf>
    <xf numFmtId="0" fontId="7" fillId="2" borderId="6">
      <alignment horizontal="right" vertical="center" wrapText="1"/>
      <protection locked="0"/>
    </xf>
    <xf numFmtId="0" fontId="7" fillId="0" borderId="12">
      <alignment horizontal="left"/>
      <protection locked="0"/>
    </xf>
    <xf numFmtId="0" fontId="1" fillId="2" borderId="0">
      <alignment horizontal="left" vertical="center" wrapText="1"/>
      <protection locked="0"/>
    </xf>
    <xf numFmtId="0" fontId="6" fillId="0" borderId="0">
      <alignment horizontal="center" vertical="center" wrapText="1"/>
    </xf>
    <xf numFmtId="0" fontId="1" fillId="0" borderId="7"/>
    <xf numFmtId="0" fontId="8" fillId="0" borderId="0"/>
    <xf numFmtId="0" fontId="7" fillId="0" borderId="11">
      <alignment horizontal="left" wrapText="1"/>
      <protection locked="0"/>
    </xf>
    <xf numFmtId="0" fontId="9" fillId="2" borderId="0">
      <alignment horizontal="center" vertical="center" wrapText="1"/>
      <protection locked="0"/>
    </xf>
    <xf numFmtId="0" fontId="7" fillId="0" borderId="0">
      <alignment wrapText="1"/>
    </xf>
    <xf numFmtId="0" fontId="3" fillId="2" borderId="7">
      <alignment horizontal="left" vertical="center" wrapText="1"/>
      <protection locked="0"/>
    </xf>
    <xf numFmtId="0" fontId="7" fillId="0" borderId="11">
      <alignment horizontal="center"/>
      <protection locked="0"/>
    </xf>
    <xf numFmtId="0" fontId="9" fillId="2" borderId="0">
      <alignment horizontal="center" vertical="center"/>
    </xf>
    <xf numFmtId="3" fontId="7" fillId="0" borderId="6">
      <alignment horizontal="center" vertical="center"/>
    </xf>
    <xf numFmtId="0" fontId="4" fillId="0" borderId="2">
      <alignment horizontal="center" vertical="center" wrapText="1"/>
      <protection locked="0"/>
    </xf>
    <xf numFmtId="0" fontId="3" fillId="2" borderId="3">
      <alignment horizontal="center" vertical="center" wrapText="1"/>
    </xf>
    <xf numFmtId="0" fontId="4" fillId="0" borderId="2">
      <alignment horizontal="center" vertical="center" wrapText="1"/>
      <protection locked="0"/>
    </xf>
    <xf numFmtId="0" fontId="7" fillId="0" borderId="6">
      <alignment horizontal="center" vertical="center" wrapText="1"/>
    </xf>
    <xf numFmtId="0" fontId="4" fillId="0" borderId="3">
      <alignment horizontal="center" vertical="center" wrapText="1"/>
      <protection locked="0"/>
    </xf>
    <xf numFmtId="0" fontId="10" fillId="0" borderId="0">
      <alignment vertical="top"/>
    </xf>
    <xf numFmtId="0" fontId="1" fillId="2" borderId="0">
      <alignment horizontal="left" vertical="center" wrapText="1"/>
      <protection locked="0"/>
    </xf>
    <xf numFmtId="0" fontId="3" fillId="0" borderId="0">
      <alignment vertical="top"/>
      <protection locked="0"/>
    </xf>
    <xf numFmtId="0" fontId="1" fillId="2" borderId="4">
      <alignment horizontal="center" vertical="center"/>
      <protection locked="0"/>
    </xf>
    <xf numFmtId="0" fontId="7" fillId="0" borderId="7"/>
    <xf numFmtId="0" fontId="20" fillId="0" borderId="0">
      <alignment vertical="top"/>
      <protection locked="0"/>
    </xf>
    <xf numFmtId="0" fontId="1" fillId="0" borderId="3">
      <alignment horizontal="center" vertical="center" wrapText="1"/>
      <protection locked="0"/>
    </xf>
    <xf numFmtId="0" fontId="7" fillId="0" borderId="11">
      <alignment horizontal="right" vertical="center"/>
    </xf>
    <xf numFmtId="0" fontId="1" fillId="2" borderId="6">
      <alignment horizontal="right" vertical="center"/>
      <protection locked="0"/>
    </xf>
    <xf numFmtId="4" fontId="3" fillId="2" borderId="7">
      <alignment horizontal="right" vertical="center"/>
      <protection locked="0"/>
    </xf>
    <xf numFmtId="0" fontId="7" fillId="0" borderId="0">
      <alignment horizontal="right"/>
    </xf>
    <xf numFmtId="0" fontId="1" fillId="2" borderId="2">
      <alignment horizontal="center" vertical="center" wrapText="1"/>
      <protection locked="0"/>
    </xf>
    <xf numFmtId="0" fontId="7" fillId="0" borderId="0">
      <alignment horizontal="right" vertical="center"/>
    </xf>
    <xf numFmtId="0" fontId="10" fillId="0" borderId="0">
      <alignment horizontal="right" vertical="center"/>
    </xf>
    <xf numFmtId="0" fontId="3" fillId="2" borderId="0">
      <alignment horizontal="right" vertical="center" wrapText="1"/>
      <protection locked="0"/>
    </xf>
    <xf numFmtId="0" fontId="7" fillId="0" borderId="12">
      <alignment horizontal="center" vertical="center" wrapText="1"/>
      <protection locked="0"/>
    </xf>
    <xf numFmtId="0" fontId="10" fillId="2" borderId="4">
      <alignment horizontal="center" vertical="center" wrapText="1"/>
      <protection locked="0"/>
    </xf>
    <xf numFmtId="4" fontId="3" fillId="0" borderId="11">
      <alignment horizontal="right" vertical="center"/>
    </xf>
    <xf numFmtId="0" fontId="1" fillId="0" borderId="10">
      <alignment horizontal="center" vertical="center" wrapText="1"/>
      <protection locked="0"/>
    </xf>
    <xf numFmtId="0" fontId="2" fillId="0" borderId="0">
      <alignment horizontal="center" vertical="center"/>
    </xf>
    <xf numFmtId="0" fontId="3" fillId="2" borderId="7">
      <alignment horizontal="left" vertical="center" wrapText="1"/>
      <protection locked="0"/>
    </xf>
    <xf numFmtId="0" fontId="1" fillId="0" borderId="0"/>
    <xf numFmtId="0" fontId="3" fillId="2" borderId="7">
      <alignment horizontal="center" vertical="center"/>
    </xf>
    <xf numFmtId="0" fontId="1" fillId="0" borderId="12">
      <alignment horizontal="center" vertical="center" wrapText="1"/>
      <protection locked="0"/>
    </xf>
    <xf numFmtId="0" fontId="1" fillId="0" borderId="3">
      <alignment horizontal="center" vertical="center" wrapText="1"/>
      <protection locked="0"/>
    </xf>
    <xf numFmtId="178" fontId="11" fillId="0" borderId="7">
      <alignment horizontal="right" vertical="center"/>
    </xf>
    <xf numFmtId="0" fontId="1" fillId="0" borderId="1">
      <alignment horizontal="center" vertical="center" wrapText="1"/>
      <protection locked="0"/>
    </xf>
    <xf numFmtId="0" fontId="4" fillId="0" borderId="3">
      <alignment horizontal="center" vertical="center"/>
    </xf>
    <xf numFmtId="0" fontId="19" fillId="0" borderId="6">
      <alignment horizontal="right" vertical="center"/>
    </xf>
    <xf numFmtId="0" fontId="4" fillId="0" borderId="1">
      <alignment horizontal="center" vertical="center"/>
      <protection locked="0"/>
    </xf>
    <xf numFmtId="0" fontId="3" fillId="2" borderId="23">
      <alignment horizontal="center" vertical="center"/>
    </xf>
    <xf numFmtId="4" fontId="3" fillId="2" borderId="7">
      <alignment horizontal="right" vertical="center"/>
      <protection locked="0"/>
    </xf>
    <xf numFmtId="4" fontId="3" fillId="0" borderId="6">
      <alignment horizontal="right" vertical="center"/>
      <protection locked="0"/>
    </xf>
    <xf numFmtId="0" fontId="1" fillId="0" borderId="0"/>
    <xf numFmtId="0" fontId="3" fillId="2" borderId="6">
      <alignment horizontal="center" vertical="center"/>
    </xf>
    <xf numFmtId="0" fontId="7" fillId="0" borderId="12">
      <alignment horizontal="center" vertical="center" wrapText="1"/>
      <protection locked="0"/>
    </xf>
    <xf numFmtId="0" fontId="7" fillId="0" borderId="3">
      <alignment horizontal="center" vertical="center"/>
      <protection locked="0"/>
    </xf>
    <xf numFmtId="0" fontId="7" fillId="0" borderId="0">
      <alignment horizontal="right" wrapText="1"/>
      <protection locked="0"/>
    </xf>
    <xf numFmtId="0" fontId="7" fillId="0" borderId="12">
      <alignment horizontal="center" vertical="center" wrapText="1"/>
    </xf>
    <xf numFmtId="0" fontId="10" fillId="2" borderId="0">
      <alignment horizontal="left" vertical="center"/>
    </xf>
    <xf numFmtId="0" fontId="4" fillId="0" borderId="2">
      <alignment horizontal="center" vertical="center"/>
    </xf>
    <xf numFmtId="0" fontId="10" fillId="0" borderId="0"/>
    <xf numFmtId="0" fontId="3" fillId="2" borderId="11">
      <alignment horizontal="right" vertical="center"/>
      <protection locked="0"/>
    </xf>
    <xf numFmtId="0" fontId="4" fillId="0" borderId="7">
      <alignment horizontal="center" vertical="center" wrapText="1"/>
      <protection locked="0"/>
    </xf>
    <xf numFmtId="0" fontId="3" fillId="0" borderId="0">
      <alignment vertical="top"/>
      <protection locked="0"/>
    </xf>
    <xf numFmtId="0" fontId="3" fillId="0" borderId="7">
      <alignment horizontal="right" vertical="center" wrapText="1"/>
      <protection locked="0"/>
    </xf>
    <xf numFmtId="0" fontId="7" fillId="0" borderId="0">
      <alignment horizontal="right" vertical="center" wrapText="1"/>
      <protection locked="0"/>
    </xf>
    <xf numFmtId="0" fontId="7" fillId="0" borderId="11">
      <alignment horizontal="center" vertical="center" wrapText="1"/>
      <protection locked="0"/>
    </xf>
    <xf numFmtId="0" fontId="10" fillId="0" borderId="3">
      <alignment vertical="top" wrapText="1"/>
      <protection locked="0"/>
    </xf>
    <xf numFmtId="0" fontId="4" fillId="0" borderId="5">
      <alignment horizontal="center" vertical="center"/>
    </xf>
    <xf numFmtId="0" fontId="7" fillId="0" borderId="4">
      <alignment horizontal="center" vertical="center" wrapText="1"/>
      <protection locked="0"/>
    </xf>
    <xf numFmtId="0" fontId="7" fillId="2" borderId="4">
      <alignment horizontal="center" vertical="center"/>
      <protection locked="0"/>
    </xf>
    <xf numFmtId="0" fontId="7" fillId="2" borderId="11">
      <alignment horizontal="left" vertical="center" wrapText="1"/>
      <protection locked="0"/>
    </xf>
    <xf numFmtId="0" fontId="7" fillId="0" borderId="6">
      <alignment horizontal="center" vertical="center"/>
    </xf>
    <xf numFmtId="0" fontId="3" fillId="2" borderId="2">
      <alignment horizontal="center" vertical="center" wrapText="1"/>
    </xf>
    <xf numFmtId="0" fontId="4" fillId="0" borderId="2">
      <alignment horizontal="center" vertical="center" wrapText="1"/>
      <protection locked="0"/>
    </xf>
    <xf numFmtId="0" fontId="20" fillId="0" borderId="0">
      <alignment vertical="top"/>
      <protection locked="0"/>
    </xf>
    <xf numFmtId="178" fontId="11" fillId="0" borderId="7">
      <alignment horizontal="right" vertical="center"/>
    </xf>
    <xf numFmtId="0" fontId="10" fillId="0" borderId="0">
      <protection locked="0"/>
    </xf>
    <xf numFmtId="0" fontId="3" fillId="2" borderId="0">
      <alignment horizontal="right" vertical="center" wrapText="1"/>
      <protection locked="0"/>
    </xf>
    <xf numFmtId="0" fontId="1" fillId="0" borderId="3">
      <alignment horizontal="center" vertical="center"/>
      <protection locked="0"/>
    </xf>
    <xf numFmtId="0" fontId="1" fillId="2" borderId="0">
      <alignment horizontal="right" vertical="center" wrapText="1"/>
      <protection locked="0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0" fontId="3" fillId="2" borderId="6">
      <alignment horizontal="left" vertical="center"/>
    </xf>
    <xf numFmtId="0" fontId="1" fillId="0" borderId="7">
      <alignment horizontal="center" vertical="center"/>
      <protection locked="0"/>
    </xf>
    <xf numFmtId="0" fontId="4" fillId="0" borderId="8">
      <alignment horizontal="center" vertical="center" wrapText="1"/>
    </xf>
    <xf numFmtId="0" fontId="4" fillId="0" borderId="7">
      <alignment horizontal="center" vertical="center" wrapText="1"/>
      <protection locked="0"/>
    </xf>
    <xf numFmtId="0" fontId="3" fillId="0" borderId="6">
      <alignment vertical="center"/>
      <protection locked="0"/>
    </xf>
    <xf numFmtId="0" fontId="9" fillId="2" borderId="0">
      <alignment horizontal="center" vertical="center" wrapText="1"/>
      <protection locked="0"/>
    </xf>
    <xf numFmtId="0" fontId="2" fillId="0" borderId="0">
      <alignment horizontal="center" vertical="center"/>
    </xf>
    <xf numFmtId="0" fontId="7" fillId="0" borderId="0">
      <alignment horizontal="right"/>
      <protection locked="0"/>
    </xf>
    <xf numFmtId="0" fontId="4" fillId="2" borderId="3">
      <alignment horizontal="center" vertical="center" wrapText="1"/>
      <protection locked="0"/>
    </xf>
    <xf numFmtId="0" fontId="7" fillId="0" borderId="12">
      <alignment horizontal="left"/>
    </xf>
    <xf numFmtId="0" fontId="7" fillId="2" borderId="1">
      <alignment horizontal="center" vertical="center" wrapText="1"/>
      <protection locked="0"/>
    </xf>
    <xf numFmtId="0" fontId="9" fillId="2" borderId="0">
      <alignment horizontal="center" vertical="center" wrapText="1"/>
      <protection locked="0"/>
    </xf>
    <xf numFmtId="4" fontId="3" fillId="0" borderId="2">
      <alignment horizontal="right" vertical="center"/>
      <protection locked="0"/>
    </xf>
    <xf numFmtId="0" fontId="4" fillId="0" borderId="1">
      <alignment horizontal="center" vertical="center" wrapText="1"/>
    </xf>
    <xf numFmtId="4" fontId="19" fillId="0" borderId="6">
      <alignment horizontal="right" vertical="center"/>
    </xf>
    <xf numFmtId="0" fontId="1" fillId="0" borderId="9">
      <alignment horizontal="center" vertical="center" wrapText="1"/>
      <protection locked="0"/>
    </xf>
    <xf numFmtId="10" fontId="11" fillId="0" borderId="7">
      <alignment horizontal="right" vertical="center"/>
    </xf>
    <xf numFmtId="0" fontId="1" fillId="0" borderId="6">
      <alignment vertical="center"/>
    </xf>
    <xf numFmtId="3" fontId="7" fillId="0" borderId="11">
      <alignment horizontal="right" vertical="center"/>
    </xf>
    <xf numFmtId="4" fontId="7" fillId="2" borderId="11">
      <alignment horizontal="right" vertical="center"/>
      <protection locked="0"/>
    </xf>
    <xf numFmtId="0" fontId="3" fillId="2" borderId="4">
      <alignment horizontal="left" vertical="center"/>
    </xf>
    <xf numFmtId="0" fontId="4" fillId="0" borderId="3">
      <alignment horizontal="center" vertical="center"/>
      <protection locked="0"/>
    </xf>
    <xf numFmtId="49" fontId="4" fillId="0" borderId="7">
      <alignment horizontal="center" vertical="center"/>
    </xf>
    <xf numFmtId="0" fontId="7" fillId="0" borderId="0">
      <protection locked="0"/>
    </xf>
    <xf numFmtId="0" fontId="4" fillId="0" borderId="6">
      <alignment horizontal="center" vertical="center"/>
    </xf>
    <xf numFmtId="0" fontId="1" fillId="2" borderId="2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7" fillId="2" borderId="6">
      <alignment horizontal="center" vertical="center" wrapText="1"/>
      <protection locked="0"/>
    </xf>
    <xf numFmtId="0" fontId="7" fillId="2" borderId="11">
      <alignment horizontal="right" vertical="center"/>
    </xf>
    <xf numFmtId="0" fontId="19" fillId="0" borderId="6">
      <alignment horizontal="center" vertical="center"/>
    </xf>
    <xf numFmtId="3" fontId="7" fillId="2" borderId="11">
      <alignment horizontal="right" vertical="center"/>
      <protection locked="0"/>
    </xf>
    <xf numFmtId="0" fontId="7" fillId="2" borderId="12">
      <alignment horizontal="right" vertical="center"/>
    </xf>
    <xf numFmtId="0" fontId="3" fillId="0" borderId="6">
      <alignment vertical="center" wrapText="1"/>
      <protection locked="0"/>
    </xf>
    <xf numFmtId="0" fontId="3" fillId="2" borderId="11">
      <alignment horizontal="left" vertical="center"/>
    </xf>
    <xf numFmtId="0" fontId="4" fillId="0" borderId="0">
      <alignment wrapText="1"/>
    </xf>
    <xf numFmtId="0" fontId="19" fillId="0" borderId="6">
      <alignment horizontal="center" vertical="center" wrapText="1"/>
      <protection locked="0"/>
    </xf>
    <xf numFmtId="0" fontId="1" fillId="0" borderId="4">
      <alignment horizontal="center" vertical="center" wrapText="1"/>
      <protection locked="0"/>
    </xf>
    <xf numFmtId="0" fontId="20" fillId="0" borderId="0">
      <alignment vertical="top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</xf>
    <xf numFmtId="0" fontId="10" fillId="0" borderId="4">
      <alignment vertical="top" wrapText="1"/>
      <protection locked="0"/>
    </xf>
    <xf numFmtId="0" fontId="10" fillId="2" borderId="6">
      <alignment vertical="top" wrapText="1"/>
      <protection locked="0"/>
    </xf>
    <xf numFmtId="0" fontId="7" fillId="0" borderId="1">
      <alignment horizontal="center" vertical="center" wrapText="1"/>
    </xf>
    <xf numFmtId="0" fontId="7" fillId="0" borderId="11">
      <alignment horizontal="center" wrapText="1"/>
    </xf>
    <xf numFmtId="0" fontId="7" fillId="0" borderId="11">
      <alignment horizontal="center" wrapText="1"/>
      <protection locked="0"/>
    </xf>
    <xf numFmtId="0" fontId="3" fillId="2" borderId="0">
      <alignment horizontal="left" vertical="center" wrapText="1"/>
      <protection locked="0"/>
    </xf>
    <xf numFmtId="0" fontId="3" fillId="0" borderId="6">
      <alignment horizontal="left" vertical="center" wrapText="1"/>
    </xf>
    <xf numFmtId="0" fontId="4" fillId="0" borderId="0"/>
    <xf numFmtId="0" fontId="3" fillId="0" borderId="7">
      <alignment horizontal="right" vertical="center" wrapText="1"/>
      <protection locked="0"/>
    </xf>
    <xf numFmtId="0" fontId="4" fillId="0" borderId="7">
      <alignment horizontal="center" vertical="center"/>
      <protection locked="0"/>
    </xf>
    <xf numFmtId="0" fontId="4" fillId="0" borderId="11">
      <alignment horizontal="center" vertical="center"/>
    </xf>
    <xf numFmtId="0" fontId="4" fillId="0" borderId="6">
      <alignment horizontal="center" vertical="center"/>
      <protection locked="0"/>
    </xf>
    <xf numFmtId="0" fontId="20" fillId="0" borderId="0">
      <alignment vertical="top"/>
      <protection locked="0"/>
    </xf>
    <xf numFmtId="0" fontId="10" fillId="2" borderId="3">
      <alignment horizontal="center" vertical="center" wrapText="1"/>
      <protection locked="0"/>
    </xf>
    <xf numFmtId="0" fontId="4" fillId="0" borderId="4">
      <alignment horizontal="center" vertical="center"/>
      <protection locked="0"/>
    </xf>
    <xf numFmtId="0" fontId="1" fillId="0" borderId="7"/>
    <xf numFmtId="0" fontId="1" fillId="0" borderId="4">
      <alignment horizontal="center" vertical="center"/>
    </xf>
    <xf numFmtId="0" fontId="10" fillId="2" borderId="6">
      <alignment horizontal="center" vertical="center" wrapText="1"/>
      <protection locked="0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 wrapText="1"/>
    </xf>
    <xf numFmtId="0" fontId="7" fillId="0" borderId="1">
      <alignment horizontal="center" vertical="center" wrapText="1"/>
    </xf>
    <xf numFmtId="0" fontId="19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179" fontId="11" fillId="0" borderId="7">
      <alignment horizontal="right" vertical="center"/>
    </xf>
    <xf numFmtId="0" fontId="1" fillId="0" borderId="2">
      <alignment horizontal="center" vertical="center"/>
    </xf>
    <xf numFmtId="0" fontId="3" fillId="0" borderId="0">
      <alignment horizontal="right" vertical="center"/>
      <protection locked="0"/>
    </xf>
    <xf numFmtId="0" fontId="3" fillId="0" borderId="6">
      <alignment horizontal="left" vertical="center" wrapText="1"/>
      <protection locked="0"/>
    </xf>
    <xf numFmtId="0" fontId="20" fillId="0" borderId="0">
      <alignment vertical="top"/>
      <protection locked="0"/>
    </xf>
    <xf numFmtId="0" fontId="2" fillId="0" borderId="0">
      <alignment horizontal="center" vertical="center" wrapText="1"/>
      <protection locked="0"/>
    </xf>
    <xf numFmtId="0" fontId="7" fillId="2" borderId="11">
      <alignment horizontal="left" vertical="center"/>
    </xf>
    <xf numFmtId="0" fontId="3" fillId="0" borderId="0">
      <alignment horizontal="left" vertical="center"/>
    </xf>
    <xf numFmtId="0" fontId="1" fillId="0" borderId="0">
      <alignment wrapText="1"/>
    </xf>
    <xf numFmtId="0" fontId="1" fillId="0" borderId="0">
      <alignment horizontal="right" vertical="center"/>
    </xf>
    <xf numFmtId="0" fontId="3" fillId="0" borderId="0">
      <alignment horizontal="right" vertical="center"/>
    </xf>
    <xf numFmtId="4" fontId="3" fillId="0" borderId="6">
      <alignment horizontal="right" vertical="center"/>
    </xf>
    <xf numFmtId="4" fontId="3" fillId="2" borderId="7">
      <alignment horizontal="right" vertical="center"/>
      <protection locked="0"/>
    </xf>
    <xf numFmtId="0" fontId="3" fillId="0" borderId="7">
      <alignment horizontal="left" vertical="center" wrapText="1"/>
    </xf>
    <xf numFmtId="0" fontId="4" fillId="0" borderId="5">
      <alignment horizontal="center" vertical="center" wrapText="1"/>
      <protection locked="0"/>
    </xf>
    <xf numFmtId="0" fontId="7" fillId="0" borderId="0"/>
    <xf numFmtId="0" fontId="3" fillId="0" borderId="6">
      <alignment vertical="center" wrapText="1"/>
      <protection locked="0"/>
    </xf>
    <xf numFmtId="0" fontId="1" fillId="0" borderId="12">
      <alignment horizontal="center" vertical="center"/>
      <protection locked="0"/>
    </xf>
    <xf numFmtId="0" fontId="3" fillId="2" borderId="11">
      <alignment horizontal="right" vertical="center"/>
    </xf>
    <xf numFmtId="0" fontId="9" fillId="2" borderId="0">
      <alignment horizontal="center" vertical="center" wrapText="1"/>
      <protection locked="0"/>
    </xf>
    <xf numFmtId="0" fontId="3" fillId="2" borderId="7">
      <alignment horizontal="center" vertical="center" wrapText="1"/>
    </xf>
    <xf numFmtId="0" fontId="40" fillId="0" borderId="0">
      <alignment vertical="top"/>
      <protection locked="0"/>
    </xf>
    <xf numFmtId="0" fontId="3" fillId="0" borderId="0">
      <alignment horizontal="left" vertical="center"/>
      <protection locked="0"/>
    </xf>
    <xf numFmtId="0" fontId="7" fillId="0" borderId="0">
      <protection locked="0"/>
    </xf>
    <xf numFmtId="0" fontId="7" fillId="0" borderId="12">
      <alignment horizontal="left" vertical="center"/>
    </xf>
    <xf numFmtId="0" fontId="7" fillId="0" borderId="11">
      <alignment horizontal="right" vertical="center"/>
      <protection locked="0"/>
    </xf>
    <xf numFmtId="0" fontId="10" fillId="0" borderId="0">
      <alignment vertical="top"/>
    </xf>
    <xf numFmtId="0" fontId="4" fillId="0" borderId="2">
      <alignment horizontal="center" vertical="center"/>
      <protection locked="0"/>
    </xf>
    <xf numFmtId="0" fontId="7" fillId="0" borderId="4">
      <alignment horizontal="center" vertical="center" wrapText="1"/>
    </xf>
    <xf numFmtId="0" fontId="4" fillId="0" borderId="2">
      <alignment horizontal="center" vertical="center"/>
      <protection locked="0"/>
    </xf>
    <xf numFmtId="0" fontId="1" fillId="0" borderId="0">
      <alignment horizontal="right"/>
    </xf>
    <xf numFmtId="0" fontId="3" fillId="2" borderId="3">
      <alignment horizontal="left" vertical="center"/>
    </xf>
    <xf numFmtId="0" fontId="10" fillId="0" borderId="3">
      <alignment vertical="top" wrapText="1"/>
      <protection locked="0"/>
    </xf>
    <xf numFmtId="0" fontId="20" fillId="0" borderId="0">
      <alignment vertical="top"/>
      <protection locked="0"/>
    </xf>
    <xf numFmtId="4" fontId="3" fillId="0" borderId="7">
      <alignment horizontal="right" vertical="center" wrapText="1"/>
    </xf>
    <xf numFmtId="0" fontId="3" fillId="0" borderId="0">
      <alignment horizontal="right" vertical="center"/>
    </xf>
    <xf numFmtId="0" fontId="3" fillId="0" borderId="0">
      <alignment vertical="top"/>
      <protection locked="0"/>
    </xf>
    <xf numFmtId="0" fontId="4" fillId="0" borderId="6">
      <alignment horizontal="center" vertical="center" wrapText="1"/>
    </xf>
    <xf numFmtId="0" fontId="4" fillId="0" borderId="6">
      <alignment horizontal="center" vertical="center"/>
    </xf>
    <xf numFmtId="4" fontId="19" fillId="0" borderId="6">
      <alignment horizontal="right" vertical="center"/>
      <protection locked="0"/>
    </xf>
    <xf numFmtId="0" fontId="3" fillId="0" borderId="6">
      <alignment horizontal="right" vertical="center"/>
    </xf>
    <xf numFmtId="0" fontId="4" fillId="0" borderId="7">
      <alignment horizontal="center" vertical="center"/>
    </xf>
    <xf numFmtId="0" fontId="4" fillId="0" borderId="4">
      <alignment horizontal="center" vertical="center"/>
    </xf>
    <xf numFmtId="4" fontId="3" fillId="0" borderId="6">
      <alignment horizontal="right" vertical="center"/>
      <protection locked="0"/>
    </xf>
    <xf numFmtId="49" fontId="1" fillId="0" borderId="0"/>
    <xf numFmtId="0" fontId="3" fillId="0" borderId="7">
      <alignment vertical="center" wrapText="1"/>
    </xf>
    <xf numFmtId="0" fontId="1" fillId="2" borderId="0">
      <alignment horizontal="left" vertical="center" wrapText="1"/>
      <protection locked="0"/>
    </xf>
    <xf numFmtId="0" fontId="9" fillId="2" borderId="0">
      <alignment horizontal="center" vertical="center"/>
    </xf>
    <xf numFmtId="0" fontId="7" fillId="2" borderId="23">
      <alignment horizontal="center" vertical="center"/>
    </xf>
    <xf numFmtId="0" fontId="7" fillId="0" borderId="3">
      <alignment horizontal="center" vertical="center"/>
      <protection locked="0"/>
    </xf>
    <xf numFmtId="0" fontId="7" fillId="2" borderId="11">
      <alignment horizontal="center" vertical="center" wrapText="1"/>
      <protection locked="0"/>
    </xf>
    <xf numFmtId="0" fontId="3" fillId="0" borderId="6">
      <alignment horizontal="left" vertical="center"/>
    </xf>
    <xf numFmtId="0" fontId="7" fillId="0" borderId="11">
      <alignment horizontal="left" wrapText="1"/>
    </xf>
    <xf numFmtId="0" fontId="7" fillId="0" borderId="0">
      <alignment vertical="top"/>
      <protection locked="0"/>
    </xf>
    <xf numFmtId="4" fontId="3" fillId="0" borderId="7">
      <alignment horizontal="right" vertical="center" wrapText="1"/>
      <protection locked="0"/>
    </xf>
    <xf numFmtId="0" fontId="3" fillId="2" borderId="11">
      <alignment horizontal="center" vertical="center"/>
    </xf>
    <xf numFmtId="0" fontId="10" fillId="0" borderId="4">
      <alignment vertical="top" wrapText="1"/>
      <protection locked="0"/>
    </xf>
    <xf numFmtId="0" fontId="1" fillId="0" borderId="11">
      <alignment horizontal="center" vertical="center"/>
      <protection locked="0"/>
    </xf>
    <xf numFmtId="0" fontId="10" fillId="0" borderId="0">
      <alignment horizontal="right" wrapText="1"/>
    </xf>
    <xf numFmtId="0" fontId="3" fillId="0" borderId="0">
      <alignment horizontal="right"/>
      <protection locked="0"/>
    </xf>
    <xf numFmtId="0" fontId="3" fillId="0" borderId="7">
      <alignment horizontal="right" vertical="center"/>
      <protection locked="0"/>
    </xf>
    <xf numFmtId="0" fontId="3" fillId="0" borderId="6">
      <alignment horizontal="left" vertical="center"/>
    </xf>
    <xf numFmtId="0" fontId="6" fillId="0" borderId="0">
      <alignment horizontal="center" vertical="center" wrapText="1"/>
    </xf>
    <xf numFmtId="0" fontId="4" fillId="2" borderId="6">
      <alignment horizontal="center" vertical="center" wrapText="1"/>
      <protection locked="0"/>
    </xf>
    <xf numFmtId="0" fontId="4" fillId="0" borderId="9">
      <alignment horizontal="center" vertical="center"/>
    </xf>
    <xf numFmtId="0" fontId="20" fillId="0" borderId="0">
      <alignment vertical="top"/>
      <protection locked="0"/>
    </xf>
    <xf numFmtId="0" fontId="1" fillId="2" borderId="0">
      <alignment horizontal="right" vertical="center" wrapText="1"/>
      <protection locked="0"/>
    </xf>
    <xf numFmtId="0" fontId="7" fillId="0" borderId="12">
      <alignment horizontal="center" vertical="center"/>
      <protection locked="0"/>
    </xf>
    <xf numFmtId="0" fontId="7" fillId="2" borderId="0">
      <alignment horizontal="right" vertical="center"/>
      <protection locked="0"/>
    </xf>
    <xf numFmtId="0" fontId="9" fillId="2" borderId="0">
      <alignment horizontal="center" vertical="center" wrapText="1"/>
      <protection locked="0"/>
    </xf>
    <xf numFmtId="0" fontId="7" fillId="0" borderId="0">
      <alignment horizontal="right"/>
      <protection locked="0"/>
    </xf>
    <xf numFmtId="0" fontId="1" fillId="2" borderId="0">
      <alignment horizontal="left" vertical="center" wrapText="1"/>
      <protection locked="0"/>
    </xf>
    <xf numFmtId="0" fontId="7" fillId="0" borderId="4">
      <alignment horizontal="center" vertical="center" wrapText="1"/>
    </xf>
    <xf numFmtId="0" fontId="10" fillId="0" borderId="4">
      <alignment vertical="top" wrapText="1"/>
      <protection locked="0"/>
    </xf>
    <xf numFmtId="4" fontId="19" fillId="0" borderId="6">
      <alignment horizontal="right" vertical="center"/>
      <protection locked="0"/>
    </xf>
    <xf numFmtId="0" fontId="1" fillId="2" borderId="7">
      <alignment horizontal="center" vertical="center"/>
      <protection locked="0"/>
    </xf>
    <xf numFmtId="0" fontId="1" fillId="0" borderId="0">
      <alignment horizontal="right" wrapText="1"/>
    </xf>
    <xf numFmtId="0" fontId="4" fillId="2" borderId="1">
      <alignment horizontal="center" vertical="center"/>
    </xf>
    <xf numFmtId="0" fontId="7" fillId="0" borderId="11">
      <alignment horizontal="right" vertical="center"/>
    </xf>
    <xf numFmtId="0" fontId="7" fillId="0" borderId="11">
      <alignment horizontal="center" vertical="center" wrapText="1"/>
    </xf>
    <xf numFmtId="0" fontId="7" fillId="2" borderId="11">
      <alignment horizontal="right" vertical="center"/>
    </xf>
    <xf numFmtId="0" fontId="3" fillId="2" borderId="3">
      <alignment horizontal="left" vertical="center"/>
      <protection locked="0"/>
    </xf>
    <xf numFmtId="49" fontId="1" fillId="0" borderId="0"/>
    <xf numFmtId="0" fontId="4" fillId="2" borderId="6">
      <alignment horizontal="center" vertical="center" wrapText="1"/>
      <protection locked="0"/>
    </xf>
    <xf numFmtId="0" fontId="7" fillId="0" borderId="7"/>
    <xf numFmtId="0" fontId="18" fillId="0" borderId="0">
      <alignment horizontal="center" vertical="center"/>
    </xf>
    <xf numFmtId="0" fontId="7" fillId="0" borderId="0"/>
    <xf numFmtId="0" fontId="7" fillId="0" borderId="11">
      <alignment horizontal="left" vertical="center" wrapText="1"/>
    </xf>
    <xf numFmtId="4" fontId="7" fillId="0" borderId="11">
      <alignment horizontal="right" vertical="center"/>
    </xf>
    <xf numFmtId="0" fontId="10" fillId="2" borderId="6">
      <alignment vertical="top"/>
      <protection locked="0"/>
    </xf>
    <xf numFmtId="4" fontId="3" fillId="2" borderId="7">
      <alignment horizontal="right" vertical="center"/>
      <protection locked="0"/>
    </xf>
    <xf numFmtId="0" fontId="1" fillId="0" borderId="11">
      <alignment horizontal="center" vertical="center" wrapText="1"/>
      <protection locked="0"/>
    </xf>
    <xf numFmtId="0" fontId="3" fillId="2" borderId="0">
      <alignment horizontal="right" vertical="center" wrapText="1"/>
      <protection locked="0"/>
    </xf>
    <xf numFmtId="0" fontId="1" fillId="0" borderId="6">
      <alignment horizontal="center" vertical="center"/>
      <protection locked="0"/>
    </xf>
    <xf numFmtId="0" fontId="2" fillId="0" borderId="0">
      <alignment horizontal="center" vertical="center"/>
      <protection locked="0"/>
    </xf>
    <xf numFmtId="0" fontId="3" fillId="2" borderId="7">
      <alignment horizontal="left" vertical="center" wrapText="1"/>
    </xf>
    <xf numFmtId="49" fontId="4" fillId="0" borderId="2">
      <alignment horizontal="center" vertical="center" wrapText="1"/>
    </xf>
    <xf numFmtId="0" fontId="2" fillId="0" borderId="0">
      <alignment horizontal="center" vertical="center"/>
      <protection locked="0"/>
    </xf>
    <xf numFmtId="0" fontId="7" fillId="0" borderId="11">
      <alignment horizontal="center" vertical="center"/>
    </xf>
    <xf numFmtId="0" fontId="7" fillId="0" borderId="3">
      <alignment horizontal="center" vertical="center" wrapText="1"/>
    </xf>
    <xf numFmtId="0" fontId="3" fillId="2" borderId="3">
      <alignment horizontal="left" vertical="center"/>
    </xf>
    <xf numFmtId="0" fontId="4" fillId="0" borderId="7">
      <alignment horizontal="center" vertical="center"/>
      <protection locked="0"/>
    </xf>
    <xf numFmtId="0" fontId="3" fillId="2" borderId="2">
      <alignment horizontal="center" vertical="center" wrapText="1"/>
    </xf>
    <xf numFmtId="0" fontId="10" fillId="0" borderId="0"/>
    <xf numFmtId="0" fontId="3" fillId="2" borderId="4">
      <alignment horizontal="left" vertical="center"/>
    </xf>
    <xf numFmtId="4" fontId="3" fillId="0" borderId="7">
      <alignment horizontal="right" vertical="center"/>
    </xf>
    <xf numFmtId="4" fontId="3" fillId="2" borderId="7">
      <alignment horizontal="right" vertical="center"/>
      <protection locked="0"/>
    </xf>
    <xf numFmtId="0" fontId="3" fillId="0" borderId="0">
      <alignment vertical="top"/>
      <protection locked="0"/>
    </xf>
    <xf numFmtId="0" fontId="4" fillId="0" borderId="2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4">
      <alignment horizontal="center" vertical="center"/>
      <protection locked="0"/>
    </xf>
    <xf numFmtId="0" fontId="4" fillId="0" borderId="4">
      <alignment horizontal="center" vertical="center"/>
    </xf>
    <xf numFmtId="0" fontId="1" fillId="0" borderId="0"/>
    <xf numFmtId="0" fontId="10" fillId="0" borderId="0">
      <protection locked="0"/>
    </xf>
    <xf numFmtId="0" fontId="4" fillId="2" borderId="1">
      <alignment horizontal="center" vertical="center"/>
    </xf>
    <xf numFmtId="0" fontId="1" fillId="0" borderId="7">
      <alignment horizontal="center" vertical="center"/>
    </xf>
    <xf numFmtId="0" fontId="4" fillId="0" borderId="1">
      <alignment horizontal="center" vertical="center" wrapText="1"/>
      <protection locked="0"/>
    </xf>
    <xf numFmtId="0" fontId="4" fillId="0" borderId="2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3" fillId="2" borderId="7">
      <alignment horizontal="left" vertical="center"/>
      <protection locked="0"/>
    </xf>
    <xf numFmtId="0" fontId="3" fillId="0" borderId="7">
      <alignment vertical="center"/>
      <protection locked="0"/>
    </xf>
    <xf numFmtId="0" fontId="3" fillId="2" borderId="3">
      <alignment horizontal="center" vertical="center" wrapText="1"/>
      <protection locked="0"/>
    </xf>
    <xf numFmtId="0" fontId="3" fillId="0" borderId="7">
      <alignment vertical="center" wrapText="1"/>
    </xf>
    <xf numFmtId="0" fontId="4" fillId="0" borderId="9">
      <alignment horizontal="center" vertical="center" wrapText="1"/>
      <protection locked="0"/>
    </xf>
    <xf numFmtId="0" fontId="10" fillId="2" borderId="5">
      <alignment vertical="top"/>
      <protection locked="0"/>
    </xf>
    <xf numFmtId="180" fontId="11" fillId="0" borderId="7">
      <alignment horizontal="right" vertical="center"/>
    </xf>
    <xf numFmtId="0" fontId="7" fillId="0" borderId="0">
      <alignment horizontal="left" vertical="center"/>
    </xf>
    <xf numFmtId="0" fontId="1" fillId="0" borderId="7">
      <alignment horizontal="center" vertical="center"/>
    </xf>
    <xf numFmtId="0" fontId="19" fillId="0" borderId="6">
      <alignment horizontal="center" vertical="center"/>
    </xf>
    <xf numFmtId="0" fontId="2" fillId="0" borderId="0">
      <alignment horizontal="center" vertical="center"/>
    </xf>
    <xf numFmtId="0" fontId="4" fillId="0" borderId="10">
      <alignment horizontal="center" vertical="center"/>
      <protection locked="0"/>
    </xf>
    <xf numFmtId="0" fontId="10" fillId="2" borderId="6">
      <alignment vertical="top"/>
      <protection locked="0"/>
    </xf>
    <xf numFmtId="0" fontId="1" fillId="2" borderId="0">
      <alignment horizontal="right" vertical="center" wrapText="1"/>
      <protection locked="0"/>
    </xf>
    <xf numFmtId="0" fontId="4" fillId="0" borderId="11">
      <alignment horizontal="center" vertical="center"/>
      <protection locked="0"/>
    </xf>
    <xf numFmtId="0" fontId="4" fillId="0" borderId="5">
      <alignment horizontal="center" vertical="center"/>
      <protection locked="0"/>
    </xf>
    <xf numFmtId="0" fontId="7" fillId="0" borderId="5">
      <alignment horizontal="center" vertical="center" wrapText="1"/>
    </xf>
    <xf numFmtId="0" fontId="3" fillId="2" borderId="7">
      <alignment horizontal="left" vertical="center" wrapText="1"/>
      <protection locked="0"/>
    </xf>
    <xf numFmtId="0" fontId="10" fillId="0" borderId="0"/>
    <xf numFmtId="0" fontId="1" fillId="0" borderId="0">
      <alignment vertical="top"/>
    </xf>
    <xf numFmtId="0" fontId="1" fillId="0" borderId="0">
      <alignment horizontal="right" vertical="center"/>
    </xf>
    <xf numFmtId="0" fontId="4" fillId="0" borderId="0">
      <alignment horizontal="left" vertical="center"/>
    </xf>
    <xf numFmtId="0" fontId="10" fillId="2" borderId="0">
      <alignment horizontal="left" vertical="center"/>
    </xf>
    <xf numFmtId="0" fontId="3" fillId="0" borderId="7">
      <alignment horizontal="center" vertical="center"/>
    </xf>
    <xf numFmtId="0" fontId="7" fillId="0" borderId="9">
      <alignment horizontal="center" vertical="center"/>
      <protection locked="0"/>
    </xf>
    <xf numFmtId="0" fontId="7" fillId="0" borderId="12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7" fillId="0" borderId="3">
      <alignment horizontal="center" vertical="center" wrapText="1"/>
      <protection locked="0"/>
    </xf>
    <xf numFmtId="4" fontId="3" fillId="0" borderId="6">
      <alignment horizontal="right" vertical="center"/>
    </xf>
    <xf numFmtId="0" fontId="4" fillId="0" borderId="1">
      <alignment horizontal="center" vertical="center" wrapText="1"/>
    </xf>
    <xf numFmtId="0" fontId="3" fillId="2" borderId="7">
      <alignment horizontal="left" vertical="center" wrapText="1"/>
      <protection locked="0"/>
    </xf>
    <xf numFmtId="0" fontId="4" fillId="0" borderId="3">
      <alignment horizontal="center" vertical="center"/>
    </xf>
    <xf numFmtId="0" fontId="3" fillId="0" borderId="0">
      <alignment horizontal="right"/>
    </xf>
    <xf numFmtId="0" fontId="19" fillId="0" borderId="6">
      <alignment horizontal="right" vertical="center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 wrapText="1"/>
    </xf>
    <xf numFmtId="0" fontId="4" fillId="0" borderId="5">
      <alignment horizontal="center" vertical="center"/>
    </xf>
    <xf numFmtId="0" fontId="3" fillId="0" borderId="7">
      <alignment horizontal="center" vertical="center" wrapText="1"/>
    </xf>
    <xf numFmtId="0" fontId="4" fillId="2" borderId="1">
      <alignment horizontal="center" vertical="center"/>
    </xf>
    <xf numFmtId="0" fontId="4" fillId="0" borderId="2">
      <alignment horizontal="center" vertical="center"/>
    </xf>
    <xf numFmtId="0" fontId="3" fillId="2" borderId="7">
      <alignment horizontal="center" vertical="center"/>
      <protection locked="0"/>
    </xf>
    <xf numFmtId="0" fontId="10" fillId="0" borderId="4">
      <alignment vertical="top" wrapText="1"/>
      <protection locked="0"/>
    </xf>
    <xf numFmtId="0" fontId="7" fillId="0" borderId="10">
      <alignment horizontal="center" vertical="center" wrapText="1"/>
      <protection locked="0"/>
    </xf>
    <xf numFmtId="0" fontId="4" fillId="0" borderId="4">
      <alignment horizontal="center" vertical="center"/>
      <protection locked="0"/>
    </xf>
    <xf numFmtId="0" fontId="3" fillId="0" borderId="7">
      <alignment horizontal="left" vertical="center" wrapText="1"/>
    </xf>
    <xf numFmtId="0" fontId="7" fillId="0" borderId="10">
      <alignment horizontal="center" vertical="center"/>
      <protection locked="0"/>
    </xf>
    <xf numFmtId="0" fontId="2" fillId="0" borderId="0">
      <alignment horizontal="center" vertical="center" wrapText="1"/>
    </xf>
    <xf numFmtId="0" fontId="1" fillId="0" borderId="2">
      <alignment horizontal="center" vertical="center"/>
    </xf>
    <xf numFmtId="0" fontId="7" fillId="0" borderId="11">
      <alignment horizontal="center" vertical="center"/>
      <protection locked="0"/>
    </xf>
    <xf numFmtId="0" fontId="7" fillId="0" borderId="0">
      <alignment wrapText="1"/>
    </xf>
    <xf numFmtId="0" fontId="4" fillId="2" borderId="6">
      <alignment horizontal="center" vertical="center" wrapText="1"/>
      <protection locked="0"/>
    </xf>
    <xf numFmtId="0" fontId="7" fillId="0" borderId="11">
      <alignment horizontal="center" vertical="center" wrapText="1"/>
      <protection locked="0"/>
    </xf>
    <xf numFmtId="0" fontId="7" fillId="0" borderId="6">
      <alignment horizontal="left" vertical="center" wrapText="1"/>
    </xf>
    <xf numFmtId="0" fontId="3" fillId="2" borderId="4">
      <alignment horizontal="center" vertical="center" wrapText="1"/>
    </xf>
    <xf numFmtId="0" fontId="7" fillId="2" borderId="23">
      <alignment horizontal="center" vertical="center"/>
    </xf>
    <xf numFmtId="0" fontId="4" fillId="0" borderId="2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4" fontId="3" fillId="2" borderId="7">
      <alignment horizontal="right" vertical="center"/>
      <protection locked="0"/>
    </xf>
    <xf numFmtId="0" fontId="10" fillId="0" borderId="3">
      <alignment vertical="top" wrapText="1"/>
      <protection locked="0"/>
    </xf>
    <xf numFmtId="4" fontId="7" fillId="2" borderId="11">
      <alignment horizontal="right" vertical="center"/>
      <protection locked="0"/>
    </xf>
    <xf numFmtId="0" fontId="7" fillId="0" borderId="12">
      <alignment horizontal="left" vertical="center"/>
    </xf>
    <xf numFmtId="0" fontId="10" fillId="0" borderId="0"/>
    <xf numFmtId="0" fontId="7" fillId="0" borderId="0">
      <alignment vertical="top" wrapText="1"/>
      <protection locked="0"/>
    </xf>
    <xf numFmtId="0" fontId="7" fillId="0" borderId="11">
      <alignment horizontal="center" vertical="center"/>
    </xf>
    <xf numFmtId="0" fontId="16" fillId="0" borderId="0">
      <alignment horizontal="center" vertical="center"/>
    </xf>
    <xf numFmtId="0" fontId="7" fillId="0" borderId="3">
      <alignment horizontal="center" vertical="center" wrapText="1"/>
      <protection locked="0"/>
    </xf>
    <xf numFmtId="0" fontId="7" fillId="0" borderId="3">
      <alignment horizontal="center" vertical="center" wrapText="1"/>
    </xf>
    <xf numFmtId="0" fontId="1" fillId="0" borderId="1">
      <alignment horizontal="center" vertical="center" wrapText="1"/>
      <protection locked="0"/>
    </xf>
    <xf numFmtId="0" fontId="7" fillId="0" borderId="11">
      <alignment horizontal="right" vertical="center"/>
      <protection locked="0"/>
    </xf>
    <xf numFmtId="0" fontId="7" fillId="0" borderId="10">
      <alignment horizontal="center" vertical="center" wrapText="1"/>
      <protection locked="0"/>
    </xf>
    <xf numFmtId="0" fontId="10" fillId="2" borderId="6">
      <alignment vertical="top" wrapText="1"/>
      <protection locked="0"/>
    </xf>
  </cellStyleXfs>
  <cellXfs count="465">
    <xf numFmtId="0" fontId="0" fillId="0" borderId="0" xfId="0"/>
    <xf numFmtId="49" fontId="1" fillId="0" borderId="0" xfId="113"/>
    <xf numFmtId="0" fontId="1" fillId="0" borderId="0" xfId="100">
      <alignment horizontal="right" vertical="center"/>
      <protection locked="0"/>
    </xf>
    <xf numFmtId="0" fontId="2" fillId="0" borderId="0" xfId="231">
      <alignment horizontal="center" vertical="center"/>
    </xf>
    <xf numFmtId="0" fontId="3" fillId="0" borderId="0" xfId="302">
      <alignment horizontal="left" vertical="center"/>
      <protection locked="0"/>
    </xf>
    <xf numFmtId="0" fontId="4" fillId="0" borderId="0" xfId="117">
      <alignment horizontal="left" vertical="center"/>
    </xf>
    <xf numFmtId="0" fontId="4" fillId="0" borderId="0" xfId="155"/>
    <xf numFmtId="0" fontId="1" fillId="0" borderId="0" xfId="21">
      <alignment horizontal="right"/>
      <protection locked="0"/>
    </xf>
    <xf numFmtId="0" fontId="4" fillId="0" borderId="1" xfId="152">
      <alignment horizontal="center" vertical="center" wrapText="1"/>
      <protection locked="0"/>
    </xf>
    <xf numFmtId="0" fontId="4" fillId="0" borderId="1" xfId="98">
      <alignment horizontal="center" vertical="center" wrapText="1"/>
    </xf>
    <xf numFmtId="0" fontId="4" fillId="0" borderId="2" xfId="97">
      <alignment horizontal="center" vertical="center"/>
    </xf>
    <xf numFmtId="0" fontId="4" fillId="0" borderId="3" xfId="156">
      <alignment horizontal="center" vertical="center"/>
    </xf>
    <xf numFmtId="0" fontId="4" fillId="0" borderId="4" xfId="102">
      <alignment horizontal="center" vertical="center"/>
    </xf>
    <xf numFmtId="0" fontId="4" fillId="0" borderId="5" xfId="150">
      <alignment horizontal="center" vertical="center" wrapText="1"/>
      <protection locked="0"/>
    </xf>
    <xf numFmtId="0" fontId="4" fillId="0" borderId="5" xfId="107">
      <alignment horizontal="center" vertical="center" wrapText="1"/>
    </xf>
    <xf numFmtId="0" fontId="4" fillId="0" borderId="1" xfId="106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6" xfId="148">
      <alignment horizontal="center" vertical="center" wrapText="1"/>
      <protection locked="0"/>
    </xf>
    <xf numFmtId="0" fontId="4" fillId="0" borderId="6" xfId="104">
      <alignment horizontal="center" vertical="center" wrapText="1"/>
    </xf>
    <xf numFmtId="0" fontId="4" fillId="0" borderId="6" xfId="103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146">
      <alignment horizontal="center" vertical="center"/>
    </xf>
    <xf numFmtId="178" fontId="5" fillId="0" borderId="7" xfId="269" applyFont="1" applyAlignment="1">
      <alignment horizontal="left" vertical="center"/>
    </xf>
    <xf numFmtId="178" fontId="5" fillId="0" borderId="7" xfId="269" applyFont="1">
      <alignment horizontal="right" vertical="center"/>
    </xf>
    <xf numFmtId="0" fontId="3" fillId="2" borderId="7" xfId="203">
      <alignment horizontal="left" vertical="center" wrapText="1"/>
      <protection locked="0"/>
    </xf>
    <xf numFmtId="0" fontId="3" fillId="2" borderId="7" xfId="115">
      <alignment horizontal="left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49" fontId="5" fillId="0" borderId="7" xfId="274" applyFont="1">
      <alignment horizontal="left" vertical="center" wrapText="1"/>
    </xf>
    <xf numFmtId="0" fontId="3" fillId="0" borderId="2" xfId="119">
      <alignment horizontal="center" vertical="center" wrapText="1"/>
      <protection locked="0"/>
    </xf>
    <xf numFmtId="0" fontId="3" fillId="0" borderId="3" xfId="18">
      <alignment horizontal="left" vertical="center" wrapText="1"/>
      <protection locked="0"/>
    </xf>
    <xf numFmtId="0" fontId="3" fillId="0" borderId="4" xfId="111">
      <alignment horizontal="left" vertical="center" wrapText="1"/>
      <protection locked="0"/>
    </xf>
    <xf numFmtId="0" fontId="6" fillId="0" borderId="0" xfId="63">
      <alignment horizontal="center" vertical="center"/>
    </xf>
    <xf numFmtId="0" fontId="2" fillId="0" borderId="0" xfId="73">
      <alignment horizontal="center" vertical="center"/>
    </xf>
    <xf numFmtId="0" fontId="2" fillId="0" borderId="0" xfId="6">
      <alignment horizontal="center" vertical="center"/>
      <protection locked="0"/>
    </xf>
    <xf numFmtId="0" fontId="3" fillId="0" borderId="0" xfId="124">
      <alignment horizontal="left" vertical="center"/>
      <protection locked="0"/>
    </xf>
    <xf numFmtId="0" fontId="4" fillId="0" borderId="7" xfId="123">
      <alignment horizontal="center" vertical="center" wrapText="1"/>
    </xf>
    <xf numFmtId="0" fontId="4" fillId="0" borderId="7" xfId="325">
      <alignment horizontal="center" vertical="center"/>
      <protection locked="0"/>
    </xf>
    <xf numFmtId="0" fontId="3" fillId="0" borderId="7" xfId="122">
      <alignment horizontal="left" vertical="center" wrapText="1"/>
    </xf>
    <xf numFmtId="0" fontId="3" fillId="0" borderId="7" xfId="385">
      <alignment vertical="center" wrapText="1"/>
    </xf>
    <xf numFmtId="0" fontId="3" fillId="0" borderId="7" xfId="499">
      <alignment horizontal="center" vertical="center" wrapText="1"/>
    </xf>
    <xf numFmtId="0" fontId="3" fillId="2" borderId="7" xfId="502">
      <alignment horizontal="center" vertical="center"/>
      <protection locked="0"/>
    </xf>
    <xf numFmtId="0" fontId="3" fillId="0" borderId="0" xfId="135">
      <alignment horizontal="right" vertical="center"/>
      <protection locked="0"/>
    </xf>
    <xf numFmtId="0" fontId="1" fillId="0" borderId="0" xfId="349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126">
      <alignment horizontal="center" vertical="center" wrapText="1"/>
    </xf>
    <xf numFmtId="0" fontId="2" fillId="0" borderId="0" xfId="47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3">
      <alignment horizontal="left" vertical="center" wrapText="1"/>
    </xf>
    <xf numFmtId="0" fontId="4" fillId="0" borderId="0" xfId="310">
      <alignment wrapText="1"/>
    </xf>
    <xf numFmtId="0" fontId="1" fillId="0" borderId="0" xfId="416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348">
      <alignment wrapText="1"/>
    </xf>
    <xf numFmtId="0" fontId="4" fillId="2" borderId="1" xfId="456">
      <alignment horizontal="center" vertical="center"/>
    </xf>
    <xf numFmtId="0" fontId="4" fillId="0" borderId="2" xfId="252">
      <alignment horizontal="center" vertical="center"/>
    </xf>
    <xf numFmtId="0" fontId="4" fillId="0" borderId="3" xfId="239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300">
      <alignment horizontal="center" vertical="center"/>
    </xf>
    <xf numFmtId="0" fontId="4" fillId="0" borderId="5" xfId="261">
      <alignment horizontal="center" vertical="center"/>
    </xf>
    <xf numFmtId="0" fontId="4" fillId="0" borderId="1" xfId="289">
      <alignment horizontal="center" vertical="center" wrapText="1"/>
    </xf>
    <xf numFmtId="0" fontId="4" fillId="0" borderId="8" xfId="278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2" borderId="7" xfId="415">
      <alignment horizontal="center" vertical="center"/>
      <protection locked="0"/>
    </xf>
    <xf numFmtId="0" fontId="1" fillId="0" borderId="7" xfId="457">
      <alignment horizontal="center" vertical="center"/>
    </xf>
    <xf numFmtId="0" fontId="1" fillId="0" borderId="2" xfId="34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353">
      <alignment horizontal="left" vertical="center" wrapText="1"/>
    </xf>
    <xf numFmtId="4" fontId="3" fillId="2" borderId="7" xfId="243">
      <alignment horizontal="right" vertical="center"/>
      <protection locked="0"/>
    </xf>
    <xf numFmtId="4" fontId="3" fillId="0" borderId="2" xfId="288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0" xfId="342">
      <alignment horizontal="right" vertical="center"/>
      <protection locked="0"/>
    </xf>
    <xf numFmtId="0" fontId="2" fillId="0" borderId="0" xfId="434">
      <alignment horizontal="center" vertical="center"/>
      <protection locked="0"/>
    </xf>
    <xf numFmtId="0" fontId="3" fillId="0" borderId="0" xfId="399">
      <alignment horizontal="right"/>
      <protection locked="0"/>
    </xf>
    <xf numFmtId="0" fontId="4" fillId="0" borderId="3" xfId="314">
      <alignment horizontal="center" vertical="center"/>
      <protection locked="0"/>
    </xf>
    <xf numFmtId="0" fontId="4" fillId="0" borderId="4" xfId="330">
      <alignment horizontal="center" vertical="center"/>
      <protection locked="0"/>
    </xf>
    <xf numFmtId="0" fontId="4" fillId="0" borderId="1" xfId="315">
      <alignment horizontal="center" vertical="center"/>
    </xf>
    <xf numFmtId="0" fontId="1" fillId="0" borderId="6" xfId="433">
      <alignment horizontal="center" vertical="center"/>
      <protection locked="0"/>
    </xf>
    <xf numFmtId="0" fontId="3" fillId="0" borderId="7" xfId="257">
      <alignment horizontal="right" vertical="center" wrapText="1"/>
      <protection locked="0"/>
    </xf>
    <xf numFmtId="0" fontId="0" fillId="0" borderId="7" xfId="0" applyBorder="1"/>
    <xf numFmtId="49" fontId="1" fillId="0" borderId="0" xfId="384"/>
    <xf numFmtId="0" fontId="2" fillId="0" borderId="0" xfId="282">
      <alignment horizontal="center" vertical="center"/>
    </xf>
    <xf numFmtId="0" fontId="3" fillId="0" borderId="0" xfId="59">
      <alignment horizontal="left" vertical="center"/>
      <protection locked="0"/>
    </xf>
    <xf numFmtId="0" fontId="4" fillId="0" borderId="0" xfId="482">
      <alignment horizontal="left" vertical="center"/>
    </xf>
    <xf numFmtId="0" fontId="4" fillId="0" borderId="0" xfId="323"/>
    <xf numFmtId="0" fontId="4" fillId="0" borderId="7" xfId="458" applyBorder="1">
      <alignment horizontal="center" vertical="center" wrapText="1"/>
      <protection locked="0"/>
    </xf>
    <xf numFmtId="0" fontId="4" fillId="0" borderId="7" xfId="491" applyBorder="1">
      <alignment horizontal="center" vertical="center" wrapText="1"/>
    </xf>
    <xf numFmtId="0" fontId="4" fillId="2" borderId="7" xfId="500" applyBorder="1">
      <alignment horizontal="center" vertical="center"/>
    </xf>
    <xf numFmtId="0" fontId="4" fillId="0" borderId="7" xfId="354" applyBorder="1">
      <alignment horizontal="center" vertical="center" wrapText="1"/>
      <protection locked="0"/>
    </xf>
    <xf numFmtId="0" fontId="4" fillId="0" borderId="7" xfId="497" applyBorder="1">
      <alignment horizontal="center" vertical="center" wrapText="1"/>
    </xf>
    <xf numFmtId="0" fontId="4" fillId="0" borderId="7" xfId="498" applyBorder="1">
      <alignment horizontal="center" vertical="center"/>
    </xf>
    <xf numFmtId="0" fontId="4" fillId="2" borderId="7" xfId="403" applyBorder="1">
      <alignment horizontal="center" vertical="center" wrapText="1"/>
      <protection locked="0"/>
    </xf>
    <xf numFmtId="0" fontId="4" fillId="0" borderId="7" xfId="377" applyBorder="1">
      <alignment horizontal="center" vertical="center" wrapText="1"/>
    </xf>
    <xf numFmtId="0" fontId="4" fillId="0" borderId="7" xfId="378" applyBorder="1">
      <alignment horizontal="center" vertical="center"/>
    </xf>
    <xf numFmtId="0" fontId="1" fillId="0" borderId="7" xfId="469">
      <alignment horizontal="center" vertical="center"/>
    </xf>
    <xf numFmtId="0" fontId="3" fillId="0" borderId="7" xfId="335">
      <alignment horizontal="left" vertical="center" wrapText="1"/>
    </xf>
    <xf numFmtId="0" fontId="3" fillId="2" borderId="7" xfId="478">
      <alignment horizontal="left" vertical="center" wrapText="1"/>
      <protection locked="0"/>
    </xf>
    <xf numFmtId="0" fontId="1" fillId="0" borderId="7" xfId="42" applyBorder="1">
      <alignment horizontal="center" vertical="center" wrapText="1"/>
      <protection locked="0"/>
    </xf>
    <xf numFmtId="0" fontId="3" fillId="2" borderId="7" xfId="371" applyBorder="1">
      <alignment horizontal="left" vertical="center"/>
    </xf>
    <xf numFmtId="0" fontId="3" fillId="2" borderId="7" xfId="8" applyBorder="1">
      <alignment horizontal="left" vertical="center"/>
    </xf>
    <xf numFmtId="0" fontId="1" fillId="0" borderId="0" xfId="130">
      <alignment horizontal="right" vertical="center"/>
      <protection locked="0"/>
    </xf>
    <xf numFmtId="0" fontId="1" fillId="0" borderId="0" xfId="129">
      <alignment horizontal="right"/>
      <protection locked="0"/>
    </xf>
    <xf numFmtId="0" fontId="4" fillId="0" borderId="7" xfId="501" applyBorder="1">
      <alignment horizontal="center" vertical="center"/>
    </xf>
    <xf numFmtId="0" fontId="4" fillId="0" borderId="7" xfId="134" applyBorder="1">
      <alignment horizontal="center" vertical="center"/>
    </xf>
    <xf numFmtId="0" fontId="4" fillId="0" borderId="7" xfId="128" applyBorder="1">
      <alignment horizontal="center" vertical="center"/>
    </xf>
    <xf numFmtId="0" fontId="1" fillId="0" borderId="7" xfId="131">
      <alignment horizontal="center" vertical="center"/>
      <protection locked="0"/>
    </xf>
    <xf numFmtId="0" fontId="7" fillId="0" borderId="0" xfId="511">
      <alignment wrapText="1"/>
    </xf>
    <xf numFmtId="0" fontId="7" fillId="0" borderId="0" xfId="299">
      <protection locked="0"/>
    </xf>
    <xf numFmtId="0" fontId="6" fillId="0" borderId="0" xfId="197">
      <alignment horizontal="center" vertical="center" wrapText="1"/>
    </xf>
    <xf numFmtId="0" fontId="2" fillId="0" borderId="0" xfId="437">
      <alignment horizontal="center" vertical="center"/>
      <protection locked="0"/>
    </xf>
    <xf numFmtId="0" fontId="2" fillId="0" borderId="0" xfId="508">
      <alignment horizontal="center" vertical="center" wrapText="1"/>
    </xf>
    <xf numFmtId="0" fontId="7" fillId="0" borderId="0" xfId="193">
      <alignment horizontal="left" vertical="center" wrapText="1"/>
    </xf>
    <xf numFmtId="0" fontId="7" fillId="0" borderId="7" xfId="318" applyBorder="1">
      <alignment horizontal="center" vertical="center" wrapText="1"/>
    </xf>
    <xf numFmtId="0" fontId="7" fillId="0" borderId="7" xfId="485" applyBorder="1">
      <alignment horizontal="center" vertical="center"/>
      <protection locked="0"/>
    </xf>
    <xf numFmtId="0" fontId="7" fillId="0" borderId="7" xfId="92" applyBorder="1">
      <alignment horizontal="center" vertical="center" wrapText="1"/>
    </xf>
    <xf numFmtId="0" fontId="7" fillId="0" borderId="7" xfId="191" applyBorder="1">
      <alignment horizontal="center" vertical="center" wrapText="1"/>
    </xf>
    <xf numFmtId="0" fontId="7" fillId="0" borderId="7" xfId="507" applyBorder="1">
      <alignment horizontal="center" vertical="center"/>
      <protection locked="0"/>
    </xf>
    <xf numFmtId="0" fontId="7" fillId="0" borderId="7" xfId="1" applyBorder="1">
      <alignment horizontal="center" vertical="center" wrapText="1"/>
    </xf>
    <xf numFmtId="0" fontId="7" fillId="0" borderId="7" xfId="189" applyBorder="1">
      <alignment horizontal="center" vertical="center" wrapText="1"/>
    </xf>
    <xf numFmtId="0" fontId="7" fillId="0" borderId="7" xfId="510" applyBorder="1">
      <alignment horizontal="center" vertical="center"/>
      <protection locked="0"/>
    </xf>
    <xf numFmtId="0" fontId="7" fillId="0" borderId="7" xfId="136" applyBorder="1">
      <alignment horizontal="center" vertical="center" wrapText="1"/>
    </xf>
    <xf numFmtId="0" fontId="7" fillId="0" borderId="7" xfId="265" applyBorder="1">
      <alignment horizontal="center" vertical="center"/>
    </xf>
    <xf numFmtId="0" fontId="7" fillId="0" borderId="7" xfId="525" applyBorder="1">
      <alignment horizontal="center" vertical="center"/>
    </xf>
    <xf numFmtId="0" fontId="7" fillId="0" borderId="7" xfId="187" applyBorder="1">
      <alignment horizontal="left" vertical="center" wrapText="1"/>
    </xf>
    <xf numFmtId="0" fontId="7" fillId="0" borderId="7" xfId="93" applyBorder="1">
      <alignment horizontal="left" vertical="center"/>
      <protection locked="0"/>
    </xf>
    <xf numFmtId="0" fontId="7" fillId="0" borderId="7" xfId="47" applyBorder="1">
      <alignment horizontal="left" vertical="center" wrapText="1"/>
    </xf>
    <xf numFmtId="0" fontId="7" fillId="2" borderId="7" xfId="388" applyBorder="1">
      <alignment horizontal="center" vertical="center"/>
    </xf>
    <xf numFmtId="0" fontId="7" fillId="0" borderId="7" xfId="2" applyBorder="1">
      <alignment horizontal="left" vertical="center"/>
      <protection locked="0"/>
    </xf>
    <xf numFmtId="0" fontId="7" fillId="0" borderId="7" xfId="522" applyBorder="1">
      <alignment horizontal="left" vertical="center"/>
    </xf>
    <xf numFmtId="0" fontId="7" fillId="2" borderId="7" xfId="346" applyBorder="1">
      <alignment horizontal="left" vertical="center"/>
    </xf>
    <xf numFmtId="0" fontId="7" fillId="0" borderId="0" xfId="524">
      <alignment vertical="top" wrapText="1"/>
      <protection locked="0"/>
    </xf>
    <xf numFmtId="0" fontId="2" fillId="0" borderId="0" xfId="345">
      <alignment horizontal="center" vertical="center" wrapText="1"/>
      <protection locked="0"/>
    </xf>
    <xf numFmtId="0" fontId="7" fillId="0" borderId="7" xfId="528" applyBorder="1">
      <alignment horizontal="center" vertical="center" wrapText="1"/>
    </xf>
    <xf numFmtId="0" fontId="7" fillId="0" borderId="7" xfId="527" applyBorder="1">
      <alignment horizontal="center" vertical="center" wrapText="1"/>
      <protection locked="0"/>
    </xf>
    <xf numFmtId="0" fontId="7" fillId="0" borderId="7" xfId="248" applyBorder="1">
      <alignment horizontal="center" vertical="center"/>
      <protection locked="0"/>
    </xf>
    <xf numFmtId="0" fontId="7" fillId="0" borderId="7" xfId="531" applyBorder="1">
      <alignment horizontal="center" vertical="center" wrapText="1"/>
      <protection locked="0"/>
    </xf>
    <xf numFmtId="0" fontId="7" fillId="0" borderId="7" xfId="250" applyBorder="1">
      <alignment horizontal="center" vertical="center" wrapText="1"/>
    </xf>
    <xf numFmtId="0" fontId="7" fillId="0" borderId="7" xfId="407" applyBorder="1">
      <alignment horizontal="center" vertical="center"/>
      <protection locked="0"/>
    </xf>
    <xf numFmtId="0" fontId="7" fillId="0" borderId="7" xfId="259" applyBorder="1">
      <alignment horizontal="center" vertical="center" wrapText="1"/>
      <protection locked="0"/>
    </xf>
    <xf numFmtId="4" fontId="7" fillId="0" borderId="7" xfId="46" applyBorder="1">
      <alignment horizontal="right" vertical="center"/>
    </xf>
    <xf numFmtId="4" fontId="7" fillId="2" borderId="7" xfId="521" applyBorder="1">
      <alignment horizontal="right" vertical="center"/>
      <protection locked="0"/>
    </xf>
    <xf numFmtId="0" fontId="7" fillId="0" borderId="7" xfId="530" applyBorder="1">
      <alignment horizontal="right" vertical="center"/>
      <protection locked="0"/>
    </xf>
    <xf numFmtId="0" fontId="7" fillId="0" borderId="0" xfId="258">
      <alignment horizontal="right" vertical="center" wrapText="1"/>
      <protection locked="0"/>
    </xf>
    <xf numFmtId="0" fontId="7" fillId="2" borderId="0" xfId="408">
      <alignment horizontal="right" vertical="center"/>
      <protection locked="0"/>
    </xf>
    <xf numFmtId="0" fontId="7" fillId="0" borderId="0" xfId="249">
      <alignment horizontal="right" wrapText="1"/>
      <protection locked="0"/>
    </xf>
    <xf numFmtId="0" fontId="7" fillId="0" borderId="0" xfId="410">
      <alignment horizontal="right"/>
      <protection locked="0"/>
    </xf>
    <xf numFmtId="0" fontId="7" fillId="0" borderId="7" xfId="412" applyBorder="1">
      <alignment horizontal="center" vertical="center" wrapText="1"/>
    </xf>
    <xf numFmtId="0" fontId="7" fillId="0" borderId="7" xfId="247" applyBorder="1">
      <alignment horizontal="center" vertical="center" wrapText="1"/>
      <protection locked="0"/>
    </xf>
    <xf numFmtId="0" fontId="4" fillId="0" borderId="7" xfId="525" applyFont="1" applyBorder="1">
      <alignment horizontal="center" vertical="center"/>
    </xf>
    <xf numFmtId="0" fontId="4" fillId="0" borderId="7" xfId="265" applyFont="1" applyBorder="1">
      <alignment horizontal="center" vertical="center"/>
    </xf>
    <xf numFmtId="0" fontId="7" fillId="0" borderId="0" xfId="142">
      <protection locked="0"/>
    </xf>
    <xf numFmtId="0" fontId="6" fillId="0" borderId="0" xfId="402">
      <alignment horizontal="center" vertical="center" wrapText="1"/>
    </xf>
    <xf numFmtId="0" fontId="2" fillId="0" borderId="0" xfId="143">
      <alignment horizontal="center" vertical="center"/>
      <protection locked="0"/>
    </xf>
    <xf numFmtId="0" fontId="2" fillId="0" borderId="0" xfId="183">
      <alignment horizontal="center" vertical="center"/>
    </xf>
    <xf numFmtId="0" fontId="7" fillId="0" borderId="0" xfId="468">
      <alignment horizontal="left" vertical="center"/>
    </xf>
    <xf numFmtId="0" fontId="7" fillId="0" borderId="0" xfId="180"/>
    <xf numFmtId="0" fontId="7" fillId="0" borderId="1" xfId="336">
      <alignment horizontal="center" vertical="center" wrapText="1"/>
    </xf>
    <xf numFmtId="0" fontId="7" fillId="0" borderId="9" xfId="141">
      <alignment horizontal="center" vertical="center"/>
      <protection locked="0"/>
    </xf>
    <xf numFmtId="0" fontId="7" fillId="0" borderId="9" xfId="177">
      <alignment horizontal="center" vertical="center" wrapText="1"/>
    </xf>
    <xf numFmtId="0" fontId="7" fillId="0" borderId="5" xfId="477">
      <alignment horizontal="center" vertical="center" wrapText="1"/>
    </xf>
    <xf numFmtId="0" fontId="7" fillId="0" borderId="10" xfId="140">
      <alignment horizontal="center" vertical="center"/>
      <protection locked="0"/>
    </xf>
    <xf numFmtId="0" fontId="7" fillId="0" borderId="10" xfId="174">
      <alignment horizontal="center" vertical="center" wrapText="1"/>
    </xf>
    <xf numFmtId="0" fontId="7" fillId="0" borderId="6" xfId="210">
      <alignment horizontal="center" vertical="center" wrapText="1"/>
    </xf>
    <xf numFmtId="0" fontId="7" fillId="0" borderId="11" xfId="184">
      <alignment horizontal="center" vertical="center"/>
      <protection locked="0"/>
    </xf>
    <xf numFmtId="0" fontId="7" fillId="0" borderId="11" xfId="419">
      <alignment horizontal="center" vertical="center" wrapText="1"/>
    </xf>
    <xf numFmtId="3" fontId="7" fillId="0" borderId="7" xfId="206" applyBorder="1">
      <alignment horizontal="center" vertical="center"/>
    </xf>
    <xf numFmtId="0" fontId="7" fillId="0" borderId="7" xfId="184" applyBorder="1">
      <alignment horizontal="center" vertical="center"/>
      <protection locked="0"/>
    </xf>
    <xf numFmtId="0" fontId="7" fillId="0" borderId="7" xfId="138" applyBorder="1">
      <alignment horizontal="center" vertical="center"/>
    </xf>
    <xf numFmtId="0" fontId="7" fillId="0" borderId="7" xfId="438" applyBorder="1">
      <alignment horizontal="center" vertical="center"/>
    </xf>
    <xf numFmtId="0" fontId="7" fillId="0" borderId="7" xfId="514" applyBorder="1">
      <alignment horizontal="left" vertical="center" wrapText="1"/>
    </xf>
    <xf numFmtId="0" fontId="7" fillId="0" borderId="7" xfId="181" applyBorder="1">
      <alignment horizontal="left" vertical="center"/>
      <protection locked="0"/>
    </xf>
    <xf numFmtId="0" fontId="7" fillId="0" borderId="7" xfId="427" applyBorder="1">
      <alignment horizontal="left" vertical="center" wrapText="1"/>
    </xf>
    <xf numFmtId="0" fontId="7" fillId="2" borderId="7" xfId="516" applyBorder="1">
      <alignment horizontal="center" vertical="center"/>
    </xf>
    <xf numFmtId="0" fontId="7" fillId="0" borderId="7" xfId="178" applyBorder="1" applyAlignment="1">
      <alignment horizontal="center" vertical="center"/>
      <protection locked="0"/>
    </xf>
    <xf numFmtId="0" fontId="7" fillId="0" borderId="7" xfId="364" applyBorder="1" applyAlignment="1">
      <alignment horizontal="center" vertical="center"/>
    </xf>
    <xf numFmtId="0" fontId="7" fillId="0" borderId="3" xfId="439">
      <alignment horizontal="center" vertical="center" wrapText="1"/>
    </xf>
    <xf numFmtId="0" fontId="7" fillId="0" borderId="3" xfId="489">
      <alignment horizontal="center" vertical="center" wrapText="1"/>
      <protection locked="0"/>
    </xf>
    <xf numFmtId="0" fontId="7" fillId="0" borderId="10" xfId="504">
      <alignment horizontal="center" vertical="center" wrapText="1"/>
      <protection locked="0"/>
    </xf>
    <xf numFmtId="0" fontId="7" fillId="0" borderId="12" xfId="89">
      <alignment horizontal="center" vertical="center" wrapText="1"/>
    </xf>
    <xf numFmtId="0" fontId="7" fillId="0" borderId="11" xfId="513">
      <alignment horizontal="center" vertical="center" wrapText="1"/>
      <protection locked="0"/>
    </xf>
    <xf numFmtId="3" fontId="7" fillId="0" borderId="7" xfId="294" applyBorder="1">
      <alignment horizontal="right" vertical="center"/>
    </xf>
    <xf numFmtId="4" fontId="7" fillId="0" borderId="7" xfId="428" applyBorder="1">
      <alignment horizontal="right" vertical="center"/>
    </xf>
    <xf numFmtId="4" fontId="7" fillId="2" borderId="7" xfId="295" applyBorder="1">
      <alignment horizontal="right" vertical="center"/>
      <protection locked="0"/>
    </xf>
    <xf numFmtId="0" fontId="7" fillId="2" borderId="7" xfId="420" applyBorder="1" applyAlignment="1">
      <alignment horizontal="center" vertical="center"/>
    </xf>
    <xf numFmtId="0" fontId="7" fillId="0" borderId="7" xfId="365" applyBorder="1" applyAlignment="1">
      <alignment horizontal="center" vertical="center"/>
      <protection locked="0"/>
    </xf>
    <xf numFmtId="4" fontId="3" fillId="0" borderId="7" xfId="428" applyFont="1" applyBorder="1">
      <alignment horizontal="right" vertical="center"/>
    </xf>
    <xf numFmtId="0" fontId="7" fillId="0" borderId="0" xfId="157">
      <alignment horizontal="right" vertical="center"/>
      <protection locked="0"/>
    </xf>
    <xf numFmtId="0" fontId="7" fillId="0" borderId="0" xfId="224">
      <alignment horizontal="right" vertical="center"/>
    </xf>
    <xf numFmtId="0" fontId="7" fillId="0" borderId="0" xfId="283">
      <alignment horizontal="right"/>
      <protection locked="0"/>
    </xf>
    <xf numFmtId="0" fontId="7" fillId="0" borderId="0" xfId="222">
      <alignment horizontal="right"/>
    </xf>
    <xf numFmtId="0" fontId="7" fillId="0" borderId="3" xfId="4">
      <alignment horizontal="center" vertical="center"/>
      <protection locked="0"/>
    </xf>
    <xf numFmtId="0" fontId="7" fillId="0" borderId="4" xfId="368">
      <alignment horizontal="center" vertical="center" wrapText="1"/>
    </xf>
    <xf numFmtId="0" fontId="7" fillId="0" borderId="12" xfId="486">
      <alignment horizontal="center" vertical="center"/>
      <protection locked="0"/>
    </xf>
    <xf numFmtId="0" fontId="7" fillId="0" borderId="12" xfId="227">
      <alignment horizontal="center" vertical="center" wrapText="1"/>
      <protection locked="0"/>
    </xf>
    <xf numFmtId="0" fontId="1" fillId="0" borderId="7" xfId="138" applyFont="1" applyBorder="1">
      <alignment horizontal="center" vertical="center"/>
    </xf>
    <xf numFmtId="0" fontId="7" fillId="0" borderId="7" xfId="219" applyBorder="1">
      <alignment horizontal="right" vertical="center"/>
    </xf>
    <xf numFmtId="0" fontId="7" fillId="0" borderId="7" xfId="365" applyBorder="1">
      <alignment horizontal="right" vertical="center"/>
      <protection locked="0"/>
    </xf>
    <xf numFmtId="0" fontId="7" fillId="2" borderId="0" xfId="17">
      <alignment horizontal="right" vertical="center" wrapText="1"/>
      <protection locked="0"/>
    </xf>
    <xf numFmtId="0" fontId="8" fillId="0" borderId="0" xfId="153">
      <protection locked="0"/>
    </xf>
    <xf numFmtId="0" fontId="8" fillId="0" borderId="0" xfId="199"/>
    <xf numFmtId="0" fontId="9" fillId="2" borderId="0" xfId="114">
      <alignment horizontal="center" vertical="center" wrapText="1"/>
      <protection locked="0"/>
    </xf>
    <xf numFmtId="0" fontId="7" fillId="2" borderId="0" xfId="99">
      <alignment horizontal="left" vertical="center" wrapText="1"/>
      <protection locked="0"/>
    </xf>
    <xf numFmtId="0" fontId="7" fillId="2" borderId="0" xfId="151">
      <alignment horizontal="right" vertical="center"/>
      <protection locked="0"/>
    </xf>
    <xf numFmtId="0" fontId="7" fillId="0" borderId="7" xfId="108" applyBorder="1">
      <alignment horizontal="center" vertical="center" wrapText="1"/>
      <protection locked="0"/>
    </xf>
    <xf numFmtId="0" fontId="7" fillId="2" borderId="7" xfId="149" applyBorder="1">
      <alignment horizontal="center" vertical="center"/>
      <protection locked="0"/>
    </xf>
    <xf numFmtId="0" fontId="7" fillId="2" borderId="7" xfId="286" applyBorder="1">
      <alignment horizontal="center" vertical="center" wrapText="1"/>
      <protection locked="0"/>
    </xf>
    <xf numFmtId="0" fontId="7" fillId="2" borderId="7" xfId="78" applyBorder="1">
      <alignment horizontal="center" vertical="center"/>
      <protection locked="0"/>
    </xf>
    <xf numFmtId="0" fontId="7" fillId="0" borderId="7" xfId="389" applyBorder="1">
      <alignment horizontal="center" vertical="center"/>
      <protection locked="0"/>
    </xf>
    <xf numFmtId="0" fontId="7" fillId="2" borderId="7" xfId="303" applyBorder="1">
      <alignment horizontal="center" vertical="center" wrapText="1"/>
      <protection locked="0"/>
    </xf>
    <xf numFmtId="0" fontId="7" fillId="2" borderId="7" xfId="147" applyBorder="1">
      <alignment horizontal="right" vertical="center"/>
      <protection locked="0"/>
    </xf>
    <xf numFmtId="0" fontId="7" fillId="2" borderId="7" xfId="194" applyBorder="1">
      <alignment horizontal="right" vertical="center" wrapText="1"/>
      <protection locked="0"/>
    </xf>
    <xf numFmtId="0" fontId="7" fillId="2" borderId="7" xfId="263" applyBorder="1">
      <alignment horizontal="center" vertical="center"/>
      <protection locked="0"/>
    </xf>
    <xf numFmtId="0" fontId="7" fillId="2" borderId="7" xfId="112" applyBorder="1">
      <alignment horizontal="center" vertical="center" wrapText="1"/>
    </xf>
    <xf numFmtId="0" fontId="7" fillId="0" borderId="7" xfId="204" applyBorder="1">
      <alignment horizontal="center"/>
      <protection locked="0"/>
    </xf>
    <xf numFmtId="0" fontId="7" fillId="0" borderId="7" xfId="320" applyBorder="1">
      <alignment horizontal="center" wrapText="1"/>
      <protection locked="0"/>
    </xf>
    <xf numFmtId="0" fontId="7" fillId="0" borderId="7" xfId="319" applyBorder="1">
      <alignment horizontal="center" wrapText="1"/>
    </xf>
    <xf numFmtId="0" fontId="7" fillId="2" borderId="7" xfId="154" applyBorder="1">
      <alignment horizontal="left" vertical="center" wrapText="1"/>
    </xf>
    <xf numFmtId="0" fontId="7" fillId="0" borderId="7" xfId="200" applyBorder="1">
      <alignment horizontal="left" wrapText="1"/>
      <protection locked="0"/>
    </xf>
    <xf numFmtId="0" fontId="7" fillId="0" borderId="7" xfId="392" applyBorder="1">
      <alignment horizontal="left" wrapText="1"/>
    </xf>
    <xf numFmtId="0" fontId="7" fillId="2" borderId="7" xfId="264" applyBorder="1">
      <alignment horizontal="left" vertical="center" wrapText="1"/>
      <protection locked="0"/>
    </xf>
    <xf numFmtId="0" fontId="7" fillId="2" borderId="7" xfId="390" applyBorder="1">
      <alignment horizontal="center" vertical="center" wrapText="1"/>
      <protection locked="0"/>
    </xf>
    <xf numFmtId="3" fontId="7" fillId="2" borderId="7" xfId="306" applyBorder="1">
      <alignment horizontal="right" vertical="center"/>
      <protection locked="0"/>
    </xf>
    <xf numFmtId="4" fontId="7" fillId="2" borderId="7" xfId="77" applyBorder="1">
      <alignment horizontal="right" vertical="center"/>
      <protection locked="0"/>
    </xf>
    <xf numFmtId="0" fontId="7" fillId="2" borderId="7" xfId="101" applyBorder="1">
      <alignment horizontal="center" vertical="center"/>
    </xf>
    <xf numFmtId="0" fontId="7" fillId="0" borderId="7" xfId="195" applyBorder="1">
      <alignment horizontal="left"/>
      <protection locked="0"/>
    </xf>
    <xf numFmtId="0" fontId="7" fillId="0" borderId="7" xfId="285" applyBorder="1">
      <alignment horizontal="left"/>
    </xf>
    <xf numFmtId="0" fontId="7" fillId="2" borderId="7" xfId="307" applyBorder="1">
      <alignment horizontal="right" vertical="center"/>
    </xf>
    <xf numFmtId="0" fontId="7" fillId="2" borderId="7" xfId="304" applyBorder="1">
      <alignment horizontal="right" vertical="center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7" fillId="0" borderId="7" xfId="262" applyBorder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274" applyFont="1" applyAlignment="1">
      <alignment horizontal="left" vertical="center" wrapText="1" indent="1"/>
    </xf>
    <xf numFmtId="0" fontId="3" fillId="0" borderId="0" xfId="0" applyFont="1" applyAlignment="1" applyProtection="1">
      <alignment horizontal="right" vertical="center"/>
      <protection locked="0"/>
    </xf>
    <xf numFmtId="0" fontId="9" fillId="2" borderId="0" xfId="387">
      <alignment horizontal="center" vertical="center"/>
    </xf>
    <xf numFmtId="0" fontId="10" fillId="0" borderId="0" xfId="212">
      <alignment vertical="top"/>
    </xf>
    <xf numFmtId="0" fontId="9" fillId="2" borderId="0" xfId="170">
      <alignment horizontal="center" vertical="center" wrapText="1"/>
      <protection locked="0"/>
    </xf>
    <xf numFmtId="0" fontId="1" fillId="2" borderId="0" xfId="169">
      <alignment horizontal="left" vertical="center" wrapText="1"/>
      <protection locked="0"/>
    </xf>
    <xf numFmtId="0" fontId="4" fillId="0" borderId="1" xfId="168">
      <alignment horizontal="center" vertical="center" wrapText="1"/>
      <protection locked="0"/>
    </xf>
    <xf numFmtId="0" fontId="4" fillId="0" borderId="1" xfId="160">
      <alignment horizontal="center" vertical="center"/>
      <protection locked="0"/>
    </xf>
    <xf numFmtId="0" fontId="4" fillId="0" borderId="9" xfId="465">
      <alignment horizontal="center" vertical="center" wrapText="1"/>
      <protection locked="0"/>
    </xf>
    <xf numFmtId="0" fontId="10" fillId="2" borderId="5" xfId="167">
      <alignment vertical="top" wrapText="1"/>
      <protection locked="0"/>
    </xf>
    <xf numFmtId="0" fontId="10" fillId="2" borderId="5" xfId="159">
      <alignment horizontal="center" vertical="center"/>
      <protection locked="0"/>
    </xf>
    <xf numFmtId="0" fontId="10" fillId="2" borderId="5" xfId="466">
      <alignment vertical="top"/>
      <protection locked="0"/>
    </xf>
    <xf numFmtId="0" fontId="4" fillId="0" borderId="5" xfId="476">
      <alignment horizontal="center" vertical="center"/>
      <protection locked="0"/>
    </xf>
    <xf numFmtId="0" fontId="4" fillId="0" borderId="10" xfId="472">
      <alignment horizontal="center" vertical="center"/>
      <protection locked="0"/>
    </xf>
    <xf numFmtId="0" fontId="10" fillId="2" borderId="6" xfId="166">
      <alignment vertical="top" wrapText="1"/>
      <protection locked="0"/>
    </xf>
    <xf numFmtId="0" fontId="10" fillId="2" borderId="6" xfId="84">
      <alignment horizontal="center" vertical="center"/>
      <protection locked="0"/>
    </xf>
    <xf numFmtId="0" fontId="10" fillId="2" borderId="6" xfId="473">
      <alignment vertical="top"/>
      <protection locked="0"/>
    </xf>
    <xf numFmtId="0" fontId="4" fillId="0" borderId="6" xfId="460">
      <alignment horizontal="center" vertical="center"/>
      <protection locked="0"/>
    </xf>
    <xf numFmtId="0" fontId="4" fillId="0" borderId="11" xfId="475">
      <alignment horizontal="center" vertical="center"/>
      <protection locked="0"/>
    </xf>
    <xf numFmtId="0" fontId="3" fillId="2" borderId="7" xfId="165">
      <alignment horizontal="center" vertical="center"/>
      <protection locked="0"/>
    </xf>
    <xf numFmtId="0" fontId="3" fillId="2" borderId="7" xfId="164">
      <alignment horizontal="left" vertical="center" wrapText="1"/>
      <protection locked="0"/>
    </xf>
    <xf numFmtId="0" fontId="3" fillId="2" borderId="7" xfId="461">
      <alignment horizontal="left" vertical="center"/>
      <protection locked="0"/>
    </xf>
    <xf numFmtId="0" fontId="3" fillId="0" borderId="7" xfId="462">
      <alignment vertical="center"/>
      <protection locked="0"/>
    </xf>
    <xf numFmtId="0" fontId="3" fillId="2" borderId="2" xfId="163">
      <alignment horizontal="center" vertical="center" wrapText="1"/>
    </xf>
    <xf numFmtId="0" fontId="3" fillId="2" borderId="3" xfId="463">
      <alignment horizontal="center" vertical="center" wrapText="1"/>
      <protection locked="0"/>
    </xf>
    <xf numFmtId="0" fontId="3" fillId="2" borderId="3" xfId="208">
      <alignment horizontal="center" vertical="center" wrapText="1"/>
    </xf>
    <xf numFmtId="0" fontId="4" fillId="0" borderId="2" xfId="517">
      <alignment horizontal="center" vertical="center"/>
      <protection locked="0"/>
    </xf>
    <xf numFmtId="0" fontId="4" fillId="0" borderId="3" xfId="211">
      <alignment horizontal="center" vertical="center" wrapText="1"/>
      <protection locked="0"/>
    </xf>
    <xf numFmtId="0" fontId="10" fillId="2" borderId="3" xfId="329">
      <alignment horizontal="center" vertical="center" wrapText="1"/>
      <protection locked="0"/>
    </xf>
    <xf numFmtId="0" fontId="4" fillId="0" borderId="2" xfId="207">
      <alignment horizontal="center" vertical="center" wrapText="1"/>
      <protection locked="0"/>
    </xf>
    <xf numFmtId="0" fontId="10" fillId="0" borderId="3" xfId="171">
      <alignment vertical="top" wrapText="1"/>
      <protection locked="0"/>
    </xf>
    <xf numFmtId="0" fontId="10" fillId="0" borderId="4" xfId="43">
      <alignment vertical="top" wrapText="1"/>
      <protection locked="0"/>
    </xf>
    <xf numFmtId="0" fontId="4" fillId="0" borderId="7" xfId="255">
      <alignment horizontal="center" vertical="center" wrapText="1"/>
      <protection locked="0"/>
    </xf>
    <xf numFmtId="0" fontId="3" fillId="2" borderId="4" xfId="515">
      <alignment horizontal="center" vertical="center" wrapText="1"/>
    </xf>
    <xf numFmtId="0" fontId="10" fillId="2" borderId="3" xfId="158">
      <alignment horizontal="center" vertical="center"/>
      <protection locked="0"/>
    </xf>
    <xf numFmtId="0" fontId="4" fillId="2" borderId="3" xfId="284">
      <alignment horizontal="center" vertical="center" wrapText="1"/>
      <protection locked="0"/>
    </xf>
    <xf numFmtId="0" fontId="10" fillId="2" borderId="4" xfId="228">
      <alignment horizontal="center" vertical="center" wrapText="1"/>
      <protection locked="0"/>
    </xf>
    <xf numFmtId="0" fontId="10" fillId="0" borderId="0" xfId="225">
      <alignment horizontal="right" vertical="center"/>
    </xf>
    <xf numFmtId="0" fontId="9" fillId="2" borderId="0" xfId="205">
      <alignment horizontal="center" vertical="center"/>
    </xf>
    <xf numFmtId="0" fontId="10" fillId="0" borderId="0" xfId="366">
      <alignment vertical="top"/>
    </xf>
    <xf numFmtId="0" fontId="9" fillId="2" borderId="0" xfId="201">
      <alignment horizontal="center" vertical="center" wrapText="1"/>
      <protection locked="0"/>
    </xf>
    <xf numFmtId="0" fontId="1" fillId="2" borderId="0" xfId="196">
      <alignment horizontal="left" vertical="center" wrapText="1"/>
      <protection locked="0"/>
    </xf>
    <xf numFmtId="0" fontId="4" fillId="0" borderId="7" xfId="192" applyBorder="1">
      <alignment horizontal="center" vertical="center" wrapText="1"/>
      <protection locked="0"/>
    </xf>
    <xf numFmtId="0" fontId="4" fillId="0" borderId="7" xfId="182" applyBorder="1">
      <alignment horizontal="center" vertical="center"/>
      <protection locked="0"/>
    </xf>
    <xf numFmtId="0" fontId="10" fillId="2" borderId="7" xfId="317" applyBorder="1">
      <alignment vertical="top" wrapText="1"/>
      <protection locked="0"/>
    </xf>
    <xf numFmtId="0" fontId="10" fillId="2" borderId="7" xfId="179" applyBorder="1">
      <alignment horizontal="center" vertical="center"/>
      <protection locked="0"/>
    </xf>
    <xf numFmtId="0" fontId="10" fillId="2" borderId="7" xfId="429" applyBorder="1">
      <alignment vertical="top"/>
      <protection locked="0"/>
    </xf>
    <xf numFmtId="0" fontId="3" fillId="2" borderId="7" xfId="190">
      <alignment horizontal="center" vertical="center" wrapText="1"/>
      <protection locked="0"/>
    </xf>
    <xf numFmtId="0" fontId="3" fillId="2" borderId="7" xfId="188">
      <alignment horizontal="left" vertical="center" wrapText="1"/>
      <protection locked="0"/>
    </xf>
    <xf numFmtId="0" fontId="3" fillId="2" borderId="7" xfId="176">
      <alignment horizontal="left" vertical="center"/>
      <protection locked="0"/>
    </xf>
    <xf numFmtId="0" fontId="3" fillId="2" borderId="7" xfId="266" applyBorder="1">
      <alignment horizontal="center" vertical="center" wrapText="1"/>
    </xf>
    <xf numFmtId="0" fontId="3" fillId="2" borderId="7" xfId="421" applyBorder="1">
      <alignment horizontal="left" vertical="center"/>
      <protection locked="0"/>
    </xf>
    <xf numFmtId="0" fontId="3" fillId="2" borderId="7" xfId="440" applyBorder="1">
      <alignment horizontal="left" vertical="center"/>
    </xf>
    <xf numFmtId="0" fontId="4" fillId="0" borderId="7" xfId="367" applyBorder="1">
      <alignment horizontal="center" vertical="center"/>
      <protection locked="0"/>
    </xf>
    <xf numFmtId="0" fontId="4" fillId="0" borderId="7" xfId="297" applyBorder="1">
      <alignment horizontal="center" vertical="center"/>
      <protection locked="0"/>
    </xf>
    <xf numFmtId="0" fontId="4" fillId="0" borderId="7" xfId="487" applyBorder="1">
      <alignment horizontal="center" vertical="center"/>
      <protection locked="0"/>
    </xf>
    <xf numFmtId="0" fontId="4" fillId="0" borderId="7" xfId="441">
      <alignment horizontal="center" vertical="center"/>
      <protection locked="0"/>
    </xf>
    <xf numFmtId="0" fontId="4" fillId="0" borderId="7" xfId="488">
      <alignment horizontal="center" vertical="center" wrapText="1"/>
      <protection locked="0"/>
    </xf>
    <xf numFmtId="4" fontId="3" fillId="2" borderId="7" xfId="430">
      <alignment horizontal="right" vertical="center"/>
      <protection locked="0"/>
    </xf>
    <xf numFmtId="0" fontId="3" fillId="2" borderId="7" xfId="296" applyBorder="1">
      <alignment horizontal="left" vertical="center"/>
    </xf>
    <xf numFmtId="0" fontId="4" fillId="0" borderId="7" xfId="505" applyBorder="1">
      <alignment horizontal="center" vertical="center"/>
      <protection locked="0"/>
    </xf>
    <xf numFmtId="0" fontId="4" fillId="0" borderId="7" xfId="90" applyBorder="1">
      <alignment horizontal="center" vertical="center"/>
      <protection locked="0"/>
    </xf>
    <xf numFmtId="0" fontId="4" fillId="0" borderId="7" xfId="5" applyBorder="1">
      <alignment horizontal="center" vertical="center"/>
      <protection locked="0"/>
    </xf>
    <xf numFmtId="0" fontId="4" fillId="2" borderId="7" xfId="512" applyBorder="1">
      <alignment horizontal="center" vertical="center" wrapText="1"/>
      <protection locked="0"/>
    </xf>
    <xf numFmtId="0" fontId="10" fillId="0" borderId="0" xfId="172">
      <alignment vertical="top"/>
      <protection locked="0"/>
    </xf>
    <xf numFmtId="0" fontId="10" fillId="0" borderId="0" xfId="398">
      <alignment horizontal="right" wrapText="1"/>
    </xf>
    <xf numFmtId="0" fontId="11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178" fontId="11" fillId="0" borderId="7" xfId="269" applyProtection="1">
      <alignment horizontal="right" vertical="center"/>
      <protection locked="0"/>
    </xf>
    <xf numFmtId="0" fontId="1" fillId="2" borderId="0" xfId="474">
      <alignment horizontal="right" vertical="center" wrapText="1"/>
      <protection locked="0"/>
    </xf>
    <xf numFmtId="0" fontId="9" fillId="2" borderId="0" xfId="87">
      <alignment horizontal="center" vertical="center" wrapText="1"/>
      <protection locked="0"/>
    </xf>
    <xf numFmtId="0" fontId="1" fillId="2" borderId="0" xfId="213">
      <alignment horizontal="left" vertical="center" wrapText="1"/>
      <protection locked="0"/>
    </xf>
    <xf numFmtId="0" fontId="14" fillId="0" borderId="0" xfId="0" applyFont="1" applyAlignment="1">
      <alignment horizontal="right" vertical="center"/>
    </xf>
    <xf numFmtId="0" fontId="4" fillId="0" borderId="2" xfId="209">
      <alignment horizontal="center" vertical="center" wrapText="1"/>
      <protection locked="0"/>
    </xf>
    <xf numFmtId="0" fontId="10" fillId="0" borderId="4" xfId="396">
      <alignment vertical="top" wrapText="1"/>
      <protection locked="0"/>
    </xf>
    <xf numFmtId="0" fontId="10" fillId="0" borderId="3" xfId="520">
      <alignment vertical="top" wrapText="1"/>
      <protection locked="0"/>
    </xf>
    <xf numFmtId="0" fontId="10" fillId="2" borderId="6" xfId="333">
      <alignment horizontal="center" vertical="center" wrapText="1"/>
      <protection locked="0"/>
    </xf>
    <xf numFmtId="0" fontId="4" fillId="0" borderId="7" xfId="518">
      <alignment horizontal="center" vertical="center" wrapText="1"/>
      <protection locked="0"/>
    </xf>
    <xf numFmtId="0" fontId="3" fillId="2" borderId="6" xfId="246">
      <alignment horizontal="center" vertical="center"/>
    </xf>
    <xf numFmtId="49" fontId="15" fillId="0" borderId="7" xfId="274" applyFont="1" applyAlignment="1">
      <alignment horizontal="center" vertical="center" wrapText="1"/>
    </xf>
    <xf numFmtId="4" fontId="3" fillId="2" borderId="7" xfId="519">
      <alignment horizontal="right" vertical="center"/>
      <protection locked="0"/>
    </xf>
    <xf numFmtId="0" fontId="10" fillId="0" borderId="0" xfId="523"/>
    <xf numFmtId="0" fontId="10" fillId="0" borderId="0" xfId="270">
      <protection locked="0"/>
    </xf>
    <xf numFmtId="0" fontId="16" fillId="0" borderId="0" xfId="526">
      <alignment horizontal="center" vertical="center"/>
    </xf>
    <xf numFmtId="0" fontId="3" fillId="0" borderId="0" xfId="347">
      <alignment horizontal="left" vertical="center"/>
    </xf>
    <xf numFmtId="0" fontId="1" fillId="2" borderId="0" xfId="116">
      <alignment horizontal="left" vertical="center" wrapText="1"/>
      <protection locked="0"/>
    </xf>
    <xf numFmtId="0" fontId="3" fillId="2" borderId="0" xfId="226">
      <alignment horizontal="right" vertical="center" wrapText="1"/>
      <protection locked="0"/>
    </xf>
    <xf numFmtId="0" fontId="17" fillId="0" borderId="0" xfId="0" applyFont="1" applyAlignment="1">
      <alignment horizontal="right"/>
    </xf>
    <xf numFmtId="0" fontId="1" fillId="0" borderId="7" xfId="529" applyBorder="1">
      <alignment horizontal="center" vertical="center" wrapText="1"/>
      <protection locked="0"/>
    </xf>
    <xf numFmtId="0" fontId="1" fillId="2" borderId="7" xfId="223" applyBorder="1">
      <alignment horizontal="center" vertical="center" wrapText="1"/>
      <protection locked="0"/>
    </xf>
    <xf numFmtId="0" fontId="1" fillId="0" borderId="7" xfId="218" applyBorder="1">
      <alignment horizontal="center" vertical="center" wrapText="1"/>
      <protection locked="0"/>
    </xf>
    <xf numFmtId="0" fontId="1" fillId="2" borderId="7" xfId="215" applyBorder="1">
      <alignment horizontal="center" vertical="center"/>
      <protection locked="0"/>
    </xf>
    <xf numFmtId="0" fontId="10" fillId="2" borderId="7" xfId="532" applyBorder="1">
      <alignment vertical="top" wrapText="1"/>
      <protection locked="0"/>
    </xf>
    <xf numFmtId="0" fontId="1" fillId="2" borderId="7" xfId="81" applyBorder="1">
      <alignment horizontal="right" vertical="center" wrapText="1"/>
      <protection locked="0"/>
    </xf>
    <xf numFmtId="0" fontId="1" fillId="2" borderId="7" xfId="53">
      <alignment horizontal="center" vertical="center"/>
      <protection locked="0"/>
    </xf>
    <xf numFmtId="0" fontId="1" fillId="2" borderId="7" xfId="220" applyBorder="1">
      <alignment horizontal="right" vertical="center"/>
      <protection locked="0"/>
    </xf>
    <xf numFmtId="0" fontId="3" fillId="2" borderId="7" xfId="71" applyBorder="1">
      <alignment horizontal="center" vertical="center" wrapText="1"/>
      <protection locked="0"/>
    </xf>
    <xf numFmtId="4" fontId="3" fillId="2" borderId="7" xfId="120" applyBorder="1">
      <alignment horizontal="right" vertical="top"/>
    </xf>
    <xf numFmtId="4" fontId="3" fillId="0" borderId="7" xfId="229" applyBorder="1">
      <alignment horizontal="right" vertical="center"/>
    </xf>
    <xf numFmtId="4" fontId="3" fillId="2" borderId="7" xfId="221">
      <alignment horizontal="right" vertical="center"/>
      <protection locked="0"/>
    </xf>
    <xf numFmtId="0" fontId="1" fillId="0" borderId="0" xfId="480">
      <alignment vertical="top"/>
    </xf>
    <xf numFmtId="0" fontId="1" fillId="0" borderId="0" xfId="481">
      <alignment horizontal="right" vertical="center"/>
    </xf>
    <xf numFmtId="0" fontId="3" fillId="0" borderId="0" xfId="375">
      <alignment horizontal="right" vertical="center"/>
    </xf>
    <xf numFmtId="0" fontId="18" fillId="0" borderId="0" xfId="0" applyFont="1" applyAlignment="1">
      <alignment horizontal="center" vertical="center"/>
    </xf>
    <xf numFmtId="0" fontId="3" fillId="0" borderId="0" xfId="362">
      <alignment horizontal="left" vertical="center"/>
      <protection locked="0"/>
    </xf>
    <xf numFmtId="0" fontId="1" fillId="0" borderId="0" xfId="370">
      <alignment horizontal="right"/>
    </xf>
    <xf numFmtId="0" fontId="3" fillId="0" borderId="0" xfId="494">
      <alignment horizontal="right"/>
    </xf>
    <xf numFmtId="49" fontId="4" fillId="0" borderId="7" xfId="436" applyBorder="1">
      <alignment horizontal="center" vertical="center" wrapText="1"/>
    </xf>
    <xf numFmtId="49" fontId="4" fillId="0" borderId="7" xfId="94" applyBorder="1">
      <alignment horizontal="center" vertical="center" wrapText="1"/>
    </xf>
    <xf numFmtId="0" fontId="4" fillId="0" borderId="7" xfId="241" applyBorder="1">
      <alignment horizontal="center" vertical="center"/>
      <protection locked="0"/>
    </xf>
    <xf numFmtId="0" fontId="4" fillId="0" borderId="7" xfId="369" applyBorder="1">
      <alignment horizontal="center" vertical="center"/>
      <protection locked="0"/>
    </xf>
    <xf numFmtId="0" fontId="4" fillId="0" borderId="7" xfId="493" applyBorder="1">
      <alignment horizontal="center" vertical="center"/>
    </xf>
    <xf numFmtId="0" fontId="4" fillId="0" borderId="7" xfId="382" applyBorder="1">
      <alignment horizontal="center" vertical="center"/>
    </xf>
    <xf numFmtId="0" fontId="4" fillId="0" borderId="7" xfId="404" applyBorder="1">
      <alignment horizontal="center" vertical="center"/>
    </xf>
    <xf numFmtId="49" fontId="4" fillId="0" borderId="7" xfId="298">
      <alignment horizontal="center" vertical="center"/>
    </xf>
    <xf numFmtId="0" fontId="4" fillId="0" borderId="7" xfId="68" applyBorder="1">
      <alignment horizontal="center" vertical="center"/>
    </xf>
    <xf numFmtId="0" fontId="4" fillId="0" borderId="7" xfId="381">
      <alignment horizontal="center" vertical="center"/>
    </xf>
    <xf numFmtId="0" fontId="4" fillId="0" borderId="7" xfId="326" applyBorder="1">
      <alignment horizontal="center" vertical="center"/>
    </xf>
    <xf numFmtId="0" fontId="3" fillId="0" borderId="7" xfId="484">
      <alignment horizontal="center" vertical="center"/>
    </xf>
    <xf numFmtId="0" fontId="3" fillId="0" borderId="7" xfId="506">
      <alignment horizontal="left" vertical="center" wrapText="1"/>
    </xf>
    <xf numFmtId="4" fontId="3" fillId="0" borderId="7" xfId="394">
      <alignment horizontal="right" vertical="center" wrapText="1"/>
      <protection locked="0"/>
    </xf>
    <xf numFmtId="4" fontId="3" fillId="0" borderId="7" xfId="374">
      <alignment horizontal="right" vertical="center" wrapText="1"/>
    </xf>
    <xf numFmtId="0" fontId="3" fillId="0" borderId="7" xfId="506" applyAlignment="1">
      <alignment horizontal="left" vertical="center" wrapText="1" indent="1"/>
    </xf>
    <xf numFmtId="0" fontId="3" fillId="0" borderId="7" xfId="506" applyAlignment="1">
      <alignment horizontal="left" vertical="center" wrapText="1" indent="2"/>
    </xf>
    <xf numFmtId="0" fontId="1" fillId="0" borderId="7" xfId="509" applyBorder="1">
      <alignment horizontal="center" vertical="center"/>
    </xf>
    <xf numFmtId="0" fontId="1" fillId="0" borderId="7" xfId="332" applyBorder="1">
      <alignment horizontal="center" vertical="center"/>
    </xf>
    <xf numFmtId="0" fontId="10" fillId="0" borderId="0" xfId="455">
      <protection locked="0"/>
    </xf>
    <xf numFmtId="0" fontId="1" fillId="2" borderId="0" xfId="40">
      <alignment horizontal="right" vertical="center" wrapText="1"/>
      <protection locked="0"/>
    </xf>
    <xf numFmtId="0" fontId="9" fillId="2" borderId="0" xfId="281">
      <alignment horizontal="center" vertical="center" wrapText="1"/>
      <protection locked="0"/>
    </xf>
    <xf numFmtId="0" fontId="3" fillId="0" borderId="0" xfId="60">
      <alignment horizontal="left" vertical="center" wrapText="1"/>
      <protection locked="0"/>
    </xf>
    <xf numFmtId="0" fontId="10" fillId="2" borderId="0" xfId="483">
      <alignment horizontal="left" vertical="center"/>
    </xf>
    <xf numFmtId="0" fontId="4" fillId="0" borderId="7" xfId="459" applyBorder="1">
      <alignment horizontal="center" vertical="center" wrapText="1"/>
      <protection locked="0"/>
    </xf>
    <xf numFmtId="0" fontId="10" fillId="0" borderId="7" xfId="372" applyBorder="1">
      <alignment vertical="top" wrapText="1"/>
      <protection locked="0"/>
    </xf>
    <xf numFmtId="0" fontId="10" fillId="0" borderId="7" xfId="503" applyBorder="1">
      <alignment vertical="top" wrapText="1"/>
      <protection locked="0"/>
    </xf>
    <xf numFmtId="0" fontId="4" fillId="0" borderId="7" xfId="496">
      <alignment horizontal="center" vertical="center" wrapText="1"/>
      <protection locked="0"/>
    </xf>
    <xf numFmtId="0" fontId="3" fillId="0" borderId="7" xfId="356" applyBorder="1">
      <alignment vertical="center" wrapText="1"/>
      <protection locked="0"/>
    </xf>
    <xf numFmtId="4" fontId="3" fillId="0" borderId="7" xfId="383" applyBorder="1">
      <alignment horizontal="right" vertical="center"/>
      <protection locked="0"/>
    </xf>
    <xf numFmtId="0" fontId="3" fillId="0" borderId="7" xfId="401" applyBorder="1">
      <alignment horizontal="left" vertical="center"/>
    </xf>
    <xf numFmtId="4" fontId="3" fillId="0" borderId="7" xfId="490" applyBorder="1">
      <alignment horizontal="right" vertical="center"/>
    </xf>
    <xf numFmtId="0" fontId="3" fillId="0" borderId="7" xfId="11" applyBorder="1">
      <alignment vertical="center" wrapText="1"/>
    </xf>
    <xf numFmtId="0" fontId="19" fillId="0" borderId="7" xfId="470" applyBorder="1">
      <alignment horizontal="center" vertical="center"/>
    </xf>
    <xf numFmtId="0" fontId="19" fillId="0" borderId="7" xfId="495" applyBorder="1">
      <alignment horizontal="right" vertical="center"/>
    </xf>
    <xf numFmtId="0" fontId="3" fillId="0" borderId="7" xfId="322" applyBorder="1">
      <alignment horizontal="left" vertical="center" wrapText="1"/>
    </xf>
    <xf numFmtId="0" fontId="3" fillId="0" borderId="7" xfId="380" applyBorder="1">
      <alignment horizontal="right" vertical="center"/>
    </xf>
    <xf numFmtId="0" fontId="19" fillId="0" borderId="7" xfId="337" applyBorder="1">
      <alignment horizontal="center" vertical="center" wrapText="1"/>
      <protection locked="0"/>
    </xf>
    <xf numFmtId="4" fontId="19" fillId="0" borderId="7" xfId="379" applyBorder="1">
      <alignment horizontal="right" vertical="center"/>
      <protection locked="0"/>
    </xf>
    <xf numFmtId="0" fontId="1" fillId="2" borderId="0" xfId="406">
      <alignment horizontal="right" vertical="center" wrapText="1"/>
      <protection locked="0"/>
    </xf>
    <xf numFmtId="0" fontId="9" fillId="2" borderId="0" xfId="409">
      <alignment horizontal="center" vertical="center" wrapText="1"/>
      <protection locked="0"/>
    </xf>
    <xf numFmtId="0" fontId="1" fillId="2" borderId="0" xfId="411">
      <alignment horizontal="left" vertical="center" wrapText="1"/>
      <protection locked="0"/>
    </xf>
    <xf numFmtId="0" fontId="4" fillId="2" borderId="7" xfId="417" applyBorder="1">
      <alignment horizontal="center" vertical="center"/>
    </xf>
    <xf numFmtId="0" fontId="4" fillId="0" borderId="7" xfId="448" applyBorder="1">
      <alignment horizontal="center" vertical="center"/>
      <protection locked="0"/>
    </xf>
    <xf numFmtId="0" fontId="4" fillId="0" borderId="7" xfId="56" applyBorder="1">
      <alignment horizontal="center" vertical="center"/>
      <protection locked="0"/>
    </xf>
    <xf numFmtId="0" fontId="4" fillId="0" borderId="7" xfId="452" applyBorder="1">
      <alignment horizontal="center" vertical="center"/>
      <protection locked="0"/>
    </xf>
    <xf numFmtId="0" fontId="4" fillId="0" borderId="7" xfId="449" applyBorder="1">
      <alignment horizontal="center" vertical="center"/>
      <protection locked="0"/>
    </xf>
    <xf numFmtId="0" fontId="4" fillId="2" borderId="7" xfId="423" applyBorder="1">
      <alignment horizontal="center" vertical="center" wrapText="1"/>
      <protection locked="0"/>
    </xf>
    <xf numFmtId="0" fontId="4" fillId="0" borderId="7" xfId="327" applyBorder="1">
      <alignment horizontal="center" vertical="center"/>
      <protection locked="0"/>
    </xf>
    <xf numFmtId="0" fontId="4" fillId="0" borderId="7" xfId="450">
      <alignment horizontal="center" vertical="center"/>
      <protection locked="0"/>
    </xf>
    <xf numFmtId="0" fontId="3" fillId="2" borderId="7" xfId="360">
      <alignment horizontal="center" vertical="center" wrapText="1"/>
    </xf>
    <xf numFmtId="0" fontId="3" fillId="2" borderId="7" xfId="26">
      <alignment horizontal="center" vertical="center" wrapText="1"/>
      <protection locked="0"/>
    </xf>
    <xf numFmtId="0" fontId="3" fillId="2" borderId="7" xfId="435">
      <alignment horizontal="left" vertical="center" wrapText="1"/>
    </xf>
    <xf numFmtId="4" fontId="3" fillId="0" borderId="7" xfId="445">
      <alignment horizontal="right" vertical="center"/>
    </xf>
    <xf numFmtId="4" fontId="3" fillId="2" borderId="7" xfId="446">
      <alignment horizontal="right" vertical="center"/>
      <protection locked="0"/>
    </xf>
    <xf numFmtId="0" fontId="3" fillId="2" borderId="7" xfId="435" applyAlignment="1">
      <alignment horizontal="left" vertical="center" wrapText="1" indent="1"/>
    </xf>
    <xf numFmtId="0" fontId="3" fillId="2" borderId="7" xfId="435" applyAlignment="1">
      <alignment horizontal="left" vertical="center" wrapText="1" indent="2"/>
    </xf>
    <xf numFmtId="0" fontId="3" fillId="2" borderId="7" xfId="442" applyBorder="1">
      <alignment horizontal="center" vertical="center" wrapText="1"/>
    </xf>
    <xf numFmtId="0" fontId="3" fillId="2" borderId="7" xfId="444" applyBorder="1">
      <alignment horizontal="left" vertical="center"/>
    </xf>
    <xf numFmtId="0" fontId="4" fillId="0" borderId="7" xfId="55" applyBorder="1">
      <alignment horizontal="center" vertical="center"/>
    </xf>
    <xf numFmtId="0" fontId="4" fillId="0" borderId="7" xfId="453" applyBorder="1">
      <alignment horizontal="center" vertical="center"/>
    </xf>
    <xf numFmtId="0" fontId="4" fillId="0" borderId="7" xfId="451" applyBorder="1">
      <alignment horizontal="center" vertical="center" wrapText="1"/>
      <protection locked="0"/>
    </xf>
    <xf numFmtId="0" fontId="4" fillId="0" borderId="7" xfId="27">
      <alignment horizontal="center" vertical="center" wrapText="1"/>
      <protection locked="0"/>
    </xf>
    <xf numFmtId="0" fontId="3" fillId="2" borderId="0" xfId="271" applyBorder="1">
      <alignment horizontal="right" vertical="center" wrapText="1"/>
      <protection locked="0"/>
    </xf>
    <xf numFmtId="0" fontId="0" fillId="0" borderId="0" xfId="0" applyBorder="1"/>
    <xf numFmtId="0" fontId="9" fillId="2" borderId="0" xfId="359" applyBorder="1">
      <alignment horizontal="center" vertical="center" wrapText="1"/>
      <protection locked="0"/>
    </xf>
    <xf numFmtId="0" fontId="1" fillId="2" borderId="0" xfId="386" applyBorder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1" fillId="2" borderId="0" xfId="273" applyBorder="1">
      <alignment horizontal="right" vertical="center" wrapText="1"/>
      <protection locked="0"/>
    </xf>
    <xf numFmtId="0" fontId="0" fillId="0" borderId="0" xfId="0" applyBorder="1" applyAlignment="1">
      <alignment horizontal="right" vertical="center"/>
    </xf>
    <xf numFmtId="0" fontId="1" fillId="0" borderId="7" xfId="238" applyBorder="1">
      <alignment horizontal="center" vertical="center" wrapText="1"/>
      <protection locked="0"/>
    </xf>
    <xf numFmtId="0" fontId="1" fillId="0" borderId="7" xfId="291" applyBorder="1">
      <alignment horizontal="center" vertical="center" wrapText="1"/>
      <protection locked="0"/>
    </xf>
    <xf numFmtId="0" fontId="1" fillId="0" borderId="7" xfId="236" applyBorder="1">
      <alignment horizontal="center" vertical="center" wrapText="1"/>
      <protection locked="0"/>
    </xf>
    <xf numFmtId="0" fontId="1" fillId="0" borderId="7" xfId="339" applyBorder="1">
      <alignment horizontal="center" vertical="center" wrapText="1"/>
      <protection locked="0"/>
    </xf>
    <xf numFmtId="0" fontId="1" fillId="0" borderId="7" xfId="230" applyBorder="1">
      <alignment horizontal="center" vertical="center" wrapText="1"/>
      <protection locked="0"/>
    </xf>
    <xf numFmtId="0" fontId="3" fillId="2" borderId="7" xfId="276" applyBorder="1">
      <alignment horizontal="left" vertical="center"/>
    </xf>
    <xf numFmtId="0" fontId="3" fillId="2" borderId="7" xfId="309" applyBorder="1">
      <alignment horizontal="left" vertical="center"/>
    </xf>
    <xf numFmtId="0" fontId="3" fillId="2" borderId="7" xfId="358" applyBorder="1">
      <alignment horizontal="right" vertical="center"/>
    </xf>
    <xf numFmtId="0" fontId="3" fillId="2" borderId="7" xfId="234">
      <alignment horizontal="center" vertical="center"/>
    </xf>
    <xf numFmtId="0" fontId="3" fillId="2" borderId="7" xfId="232">
      <alignment horizontal="left" vertical="center" wrapText="1"/>
      <protection locked="0"/>
    </xf>
    <xf numFmtId="4" fontId="3" fillId="2" borderId="7" xfId="16">
      <alignment horizontal="right" vertical="center"/>
      <protection locked="0"/>
    </xf>
    <xf numFmtId="49" fontId="5" fillId="0" borderId="7" xfId="274" applyFont="1" applyAlignment="1">
      <alignment horizontal="center" vertical="center" wrapText="1"/>
    </xf>
    <xf numFmtId="0" fontId="1" fillId="0" borderId="7" xfId="272" applyBorder="1">
      <alignment horizontal="center" vertical="center"/>
      <protection locked="0"/>
    </xf>
    <xf numFmtId="0" fontId="1" fillId="0" borderId="7" xfId="312" applyBorder="1">
      <alignment horizontal="center" vertical="center" wrapText="1"/>
      <protection locked="0"/>
    </xf>
    <xf numFmtId="0" fontId="1" fillId="0" borderId="7" xfId="357" applyBorder="1">
      <alignment horizontal="center" vertical="center"/>
      <protection locked="0"/>
    </xf>
    <xf numFmtId="0" fontId="1" fillId="0" borderId="7" xfId="235" applyBorder="1">
      <alignment horizontal="center" vertical="center" wrapText="1"/>
      <protection locked="0"/>
    </xf>
    <xf numFmtId="0" fontId="1" fillId="0" borderId="7" xfId="431" applyBorder="1">
      <alignment horizontal="center" vertical="center" wrapText="1"/>
      <protection locked="0"/>
    </xf>
    <xf numFmtId="0" fontId="3" fillId="2" borderId="7" xfId="15">
      <alignment horizontal="center" vertical="center"/>
      <protection locked="0"/>
    </xf>
    <xf numFmtId="0" fontId="3" fillId="2" borderId="7" xfId="254" applyBorder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" fillId="2" borderId="0" xfId="34" applyBorder="1">
      <alignment horizontal="right" vertical="center" wrapText="1"/>
      <protection locked="0"/>
    </xf>
    <xf numFmtId="0" fontId="3" fillId="2" borderId="0" xfId="432" applyBorder="1">
      <alignment horizontal="right" vertical="center" wrapText="1"/>
      <protection locked="0"/>
    </xf>
    <xf numFmtId="0" fontId="9" fillId="2" borderId="0" xfId="287" applyBorder="1">
      <alignment horizontal="center" vertical="center" wrapText="1"/>
      <protection locked="0"/>
    </xf>
    <xf numFmtId="0" fontId="3" fillId="2" borderId="13" xfId="321" applyBorder="1">
      <alignment horizontal="left" vertical="center" wrapText="1"/>
      <protection locked="0"/>
    </xf>
    <xf numFmtId="0" fontId="10" fillId="2" borderId="0" xfId="251" applyBorder="1">
      <alignment horizontal="left" vertical="center"/>
    </xf>
    <xf numFmtId="0" fontId="3" fillId="0" borderId="0" xfId="350" applyBorder="1">
      <alignment horizontal="right" vertical="center"/>
    </xf>
    <xf numFmtId="0" fontId="4" fillId="0" borderId="7" xfId="267" applyBorder="1">
      <alignment horizontal="center" vertical="center" wrapText="1"/>
      <protection locked="0"/>
    </xf>
    <xf numFmtId="0" fontId="10" fillId="0" borderId="7" xfId="260" applyBorder="1">
      <alignment vertical="top" wrapText="1"/>
      <protection locked="0"/>
    </xf>
    <xf numFmtId="0" fontId="10" fillId="0" borderId="7" xfId="413" applyBorder="1">
      <alignment vertical="top" wrapText="1"/>
      <protection locked="0"/>
    </xf>
    <xf numFmtId="0" fontId="4" fillId="0" borderId="0" xfId="267" applyBorder="1">
      <alignment horizontal="center" vertical="center" wrapText="1"/>
      <protection locked="0"/>
    </xf>
    <xf numFmtId="0" fontId="4" fillId="0" borderId="7" xfId="279">
      <alignment horizontal="center" vertical="center" wrapText="1"/>
      <protection locked="0"/>
    </xf>
    <xf numFmtId="0" fontId="3" fillId="0" borderId="7" xfId="308" applyBorder="1">
      <alignment vertical="center" wrapText="1"/>
      <protection locked="0"/>
    </xf>
    <xf numFmtId="4" fontId="3" fillId="0" borderId="7" xfId="244" applyBorder="1">
      <alignment horizontal="right" vertical="center"/>
      <protection locked="0"/>
    </xf>
    <xf numFmtId="0" fontId="3" fillId="0" borderId="7" xfId="280" applyBorder="1">
      <alignment vertical="center"/>
      <protection locked="0"/>
    </xf>
    <xf numFmtId="0" fontId="3" fillId="0" borderId="7" xfId="343" applyBorder="1">
      <alignment horizontal="left" vertical="center" wrapText="1"/>
      <protection locked="0"/>
    </xf>
    <xf numFmtId="0" fontId="3" fillId="0" borderId="7" xfId="391" applyBorder="1">
      <alignment horizontal="left" vertical="center"/>
    </xf>
    <xf numFmtId="4" fontId="3" fillId="0" borderId="7" xfId="351" applyBorder="1">
      <alignment horizontal="right" vertical="center"/>
    </xf>
    <xf numFmtId="0" fontId="19" fillId="0" borderId="7" xfId="305" applyBorder="1">
      <alignment horizontal="center" vertical="center"/>
    </xf>
    <xf numFmtId="0" fontId="19" fillId="0" borderId="7" xfId="240" applyBorder="1">
      <alignment horizontal="right" vertical="center"/>
    </xf>
    <xf numFmtId="4" fontId="19" fillId="0" borderId="7" xfId="290" applyBorder="1">
      <alignment horizontal="right" vertical="center"/>
    </xf>
    <xf numFmtId="4" fontId="19" fillId="0" borderId="7" xfId="414" applyBorder="1">
      <alignment horizontal="right" vertical="center"/>
      <protection locked="0"/>
    </xf>
    <xf numFmtId="0" fontId="19" fillId="0" borderId="7" xfId="311" applyBorder="1">
      <alignment horizontal="center" vertical="center" wrapText="1"/>
      <protection locked="0"/>
    </xf>
    <xf numFmtId="0" fontId="3" fillId="0" borderId="0" xfId="350" applyBorder="1" quotePrefix="1">
      <alignment horizontal="right" vertical="center"/>
    </xf>
  </cellXfs>
  <cellStyles count="533">
    <cellStyle name="常规" xfId="0" builtinId="0"/>
    <cellStyle name="部门政府购买服务预算表 __b-23-0" xfId="1"/>
    <cellStyle name="部门政府购买服务预算表 __b-18-0" xfId="2"/>
    <cellStyle name="货币[0]" xfId="3" builtinId="7"/>
    <cellStyle name="部门政府采购预算表 __b-39-0" xfId="4"/>
    <cellStyle name="部门预算项目支出明细表（一） __b-28-0" xfId="5"/>
    <cellStyle name="部门项目支出绩效目标表（市对下） __b-14-0" xfId="6"/>
    <cellStyle name="部门上级补助项目支出预算表 __b-22-0" xfId="7"/>
    <cellStyle name="部门上级补助项目支出预算表 __b-17-0" xfId="8"/>
    <cellStyle name="货币" xfId="9" builtinId="4"/>
    <cellStyle name="部门财政拨款收支预算总表 __b-22-0" xfId="10"/>
    <cellStyle name="部门财政拨款收支预算总表 __b-17-0" xfId="11"/>
    <cellStyle name="输入" xfId="12" builtinId="20"/>
    <cellStyle name="部门市对下转移支付预算表 __b-3-0" xfId="13"/>
    <cellStyle name="20% - 强调文字颜色 3" xfId="14" builtinId="38"/>
    <cellStyle name="部门收入预算表 __b-22-0" xfId="15"/>
    <cellStyle name="部门收入预算表 __b-17-0" xfId="16"/>
    <cellStyle name="部门新增资产配置预算表 __b-1-0" xfId="17"/>
    <cellStyle name="部门项目中期规划预算表 __b-13-0" xfId="18"/>
    <cellStyle name="千位分隔[0]" xfId="19" builtinId="6"/>
    <cellStyle name="40% - 强调文字颜色 3" xfId="20" builtinId="39"/>
    <cellStyle name="部门项目中期规划预算表 __b-26-0" xfId="21"/>
    <cellStyle name="部门新增资产配置预算表 __b-9-0" xfId="22"/>
    <cellStyle name="差" xfId="23" builtinId="27"/>
    <cellStyle name="DateTimeStyle" xfId="24"/>
    <cellStyle name="千位分隔" xfId="25" builtinId="3"/>
    <cellStyle name="部门支出预算表 __b-17-0" xfId="26"/>
    <cellStyle name="部门支出预算表 __b-22-0" xfId="27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__b-1-0" xfId="34"/>
    <cellStyle name="标题 4" xfId="35" builtinId="19"/>
    <cellStyle name="警告文本" xfId="36" builtinId="11"/>
    <cellStyle name="标题" xfId="37" builtinId="15"/>
    <cellStyle name="解释性文本" xfId="38" builtinId="53"/>
    <cellStyle name="标题 1" xfId="39" builtinId="16"/>
    <cellStyle name="部门财政拨款收支预算总表 __b-10-0" xfId="40"/>
    <cellStyle name="标题 2" xfId="41" builtinId="17"/>
    <cellStyle name="部门上级补助项目支出预算表 __b-10-0" xfId="42"/>
    <cellStyle name="__b-35-0" xfId="43"/>
    <cellStyle name="__b-40-0" xfId="44"/>
    <cellStyle name="60% - 强调文字颜色 1" xfId="45" builtinId="32"/>
    <cellStyle name="部门政府购买服务预算表 __b-30-0" xfId="46"/>
    <cellStyle name="部门政府购买服务预算表 __b-25-0" xfId="47"/>
    <cellStyle name="标题 3" xfId="48" builtinId="18"/>
    <cellStyle name="60% - 强调文字颜色 4" xfId="49" builtinId="44"/>
    <cellStyle name="输出" xfId="50" builtinId="21"/>
    <cellStyle name="计算" xfId="51" builtinId="22"/>
    <cellStyle name="检查单元格" xfId="52" builtinId="23"/>
    <cellStyle name="部门一般公共预算“三公”经费支出预算表 __b-14-0" xfId="53"/>
    <cellStyle name="20% - 强调文字颜色 6" xfId="54" builtinId="50"/>
    <cellStyle name="部门支出预算表 __b-23-0" xfId="55"/>
    <cellStyle name="部门支出预算表 __b-18-0" xfId="56"/>
    <cellStyle name="强调文字颜色 2" xfId="57" builtinId="33"/>
    <cellStyle name="链接单元格" xfId="58" builtinId="24"/>
    <cellStyle name="部门上级补助项目支出预算表 __b-3-0" xfId="59"/>
    <cellStyle name="部门财政拨款收支预算总表 __b-3-0" xfId="60"/>
    <cellStyle name="汇总" xfId="61" builtinId="25"/>
    <cellStyle name="好" xfId="62" builtinId="26"/>
    <cellStyle name="部门项目支出绩效目标表（市对下） __b-2-0" xfId="63"/>
    <cellStyle name="__b-49-0" xfId="64"/>
    <cellStyle name="适中" xfId="65" builtinId="28"/>
    <cellStyle name="20% - 强调文字颜色 5" xfId="66" builtinId="46"/>
    <cellStyle name="强调文字颜色 1" xfId="67" builtinId="29"/>
    <cellStyle name="部门一般公共预算支出预算表 __b-13-0" xfId="68"/>
    <cellStyle name="部门政府性基金预算支出预算表 __b-8-0" xfId="69"/>
    <cellStyle name="20% - 强调文字颜色 1" xfId="70" builtinId="30"/>
    <cellStyle name="部门一般公共预算“三公”经费支出预算表 __b-6-0" xfId="71"/>
    <cellStyle name="40% - 强调文字颜色 1" xfId="72" builtinId="31"/>
    <cellStyle name="部门项目支出绩效目标表（市对下） __b-9-0" xfId="73"/>
    <cellStyle name="20% - 强调文字颜色 2" xfId="74" builtinId="34"/>
    <cellStyle name="40% - 强调文字颜色 2" xfId="75" builtinId="35"/>
    <cellStyle name="部门收入预算表 __b-10-0" xfId="76"/>
    <cellStyle name="部门新增资产配置预算表 __b-34-0" xfId="77"/>
    <cellStyle name="部门新增资产配置预算表 __b-29-0" xfId="78"/>
    <cellStyle name="强调文字颜色 3" xfId="79" builtinId="37"/>
    <cellStyle name="强调文字颜色 4" xfId="80" builtinId="41"/>
    <cellStyle name="部门一般公共预算“三公”经费支出预算表 __b-10-0" xfId="81"/>
    <cellStyle name="20% - 强调文字颜色 4" xfId="82" builtinId="42"/>
    <cellStyle name="40% - 强调文字颜色 4" xfId="83" builtinId="43"/>
    <cellStyle name="部门预算项目支出明细表（二） __b-14-0" xfId="84"/>
    <cellStyle name="强调文字颜色 5" xfId="85" builtinId="45"/>
    <cellStyle name="40% - 强调文字颜色 5" xfId="86" builtinId="47"/>
    <cellStyle name="部门政府性基金预算支出预算表 __b-2-0" xfId="87"/>
    <cellStyle name="60% - 强调文字颜色 5" xfId="88" builtinId="48"/>
    <cellStyle name="部门政府采购预算表 __b-38-0" xfId="89"/>
    <cellStyle name="部门预算项目支出明细表（一） __b-27-0" xfId="90"/>
    <cellStyle name="强调文字颜色 6" xfId="91" builtinId="49"/>
    <cellStyle name="部门政府购买服务预算表 __b-22-0" xfId="92"/>
    <cellStyle name="部门政府购买服务预算表 __b-17-0" xfId="93"/>
    <cellStyle name="部门一般公共预算支出预算表 __b-9-0" xfId="94"/>
    <cellStyle name="40% - 强调文字颜色 6" xfId="95" builtinId="51"/>
    <cellStyle name="60% - 强调文字颜色 6" xfId="96" builtinId="52"/>
    <cellStyle name="部门项目中期规划预算表 __b-20-0" xfId="97"/>
    <cellStyle name="部门项目中期规划预算表 __b-15-0" xfId="98"/>
    <cellStyle name="部门新增资产配置预算表 __b-3-0" xfId="99"/>
    <cellStyle name="部门项目中期规划预算表 __b-25-0" xfId="100"/>
    <cellStyle name="部门新增资产配置预算表 __b-8-0" xfId="101"/>
    <cellStyle name="部门项目中期规划预算表 __b-27-0" xfId="102"/>
    <cellStyle name="部门项目中期规划预算表 __b-22-0" xfId="103"/>
    <cellStyle name="部门项目中期规划预算表 __b-17-0" xfId="104"/>
    <cellStyle name="部门新增资产配置预算表 __b-5-0" xfId="105"/>
    <cellStyle name="部门项目中期规划预算表 __b-21-0" xfId="106"/>
    <cellStyle name="部门项目中期规划预算表 __b-16-0" xfId="107"/>
    <cellStyle name="部门新增资产配置预算表 __b-4-0" xfId="108"/>
    <cellStyle name="部门项目中期规划预算表 __b-28-0" xfId="109"/>
    <cellStyle name="部门项目中期规划预算表 __b-23-0" xfId="110"/>
    <cellStyle name="部门项目中期规划预算表 __b-18-0" xfId="111"/>
    <cellStyle name="部门新增资产配置预算表 __b-6-0" xfId="112"/>
    <cellStyle name="部门项目中期规划预算表 __b-14-0" xfId="113"/>
    <cellStyle name="部门新增资产配置预算表 __b-2-0" xfId="114"/>
    <cellStyle name="部门项目中期规划预算表 __b-12-0" xfId="115"/>
    <cellStyle name="部门一般公共预算“三公”经费支出预算表 __b-9-0" xfId="116"/>
    <cellStyle name="部门项目中期规划预算表 __b-11-0" xfId="117"/>
    <cellStyle name="部门一般公共预算“三公”经费支出预算表 __b-8-0" xfId="118"/>
    <cellStyle name="部门项目中期规划预算表 __b-10-0" xfId="119"/>
    <cellStyle name="部门一般公共预算“三公”经费支出预算表 __b-7-0" xfId="120"/>
    <cellStyle name="部门项目支出绩效目标表（市对下） __b-7-0" xfId="121"/>
    <cellStyle name="部门项目支出绩效目标表（市对下） __b-5-0" xfId="122"/>
    <cellStyle name="部门项目支出绩效目标表（市对下） __b-4-0" xfId="123"/>
    <cellStyle name="部门项目支出绩效目标表（市对下） __b-3-0" xfId="124"/>
    <cellStyle name="部门项目支出绩效目标表（市对下） __b-1-0" xfId="125"/>
    <cellStyle name="部门市对下转移支付预算表 __b-2-0" xfId="126"/>
    <cellStyle name="部门市对下转移支付预算表 __b-1-0" xfId="127"/>
    <cellStyle name="部门上级补助项目支出预算表 __b-29-0" xfId="128"/>
    <cellStyle name="部门上级补助项目支出预算表 __b-28-0" xfId="129"/>
    <cellStyle name="部门上级补助项目支出预算表 __b-27-0" xfId="130"/>
    <cellStyle name="部门上级补助项目支出预算表 __b-26-0" xfId="131"/>
    <cellStyle name="部门项目支出绩效目标表（市对下） __b-18-0" xfId="132"/>
    <cellStyle name="部门上级补助项目支出预算表 __b-30-0" xfId="133"/>
    <cellStyle name="部门上级补助项目支出预算表 __b-25-0" xfId="134"/>
    <cellStyle name="部门项目支出绩效目标表（市对下） __b-17-0" xfId="135"/>
    <cellStyle name="部门政府购买服务预算表 __b-24-0" xfId="136"/>
    <cellStyle name="部门政府购买服务预算表 __b-19-0" xfId="137"/>
    <cellStyle name="部门政府采购预算表 __b-20-0" xfId="138"/>
    <cellStyle name="部门政府采购预算表 __b-15-0" xfId="139"/>
    <cellStyle name="部门政府采购预算表 __b-14-0" xfId="140"/>
    <cellStyle name="部门政府采购预算表 __b-13-0" xfId="141"/>
    <cellStyle name="部门政府采购预算表 __b-12-0" xfId="142"/>
    <cellStyle name="部门政府采购预算表 __b-11-0" xfId="143"/>
    <cellStyle name="部门政府采购预算表 __b-10-0" xfId="144"/>
    <cellStyle name="部门新增资产配置预算表 __b-36-0" xfId="145"/>
    <cellStyle name="部门项目中期规划预算表 __b-7-0" xfId="146"/>
    <cellStyle name="部门新增资产配置预算表 __b-13-0" xfId="147"/>
    <cellStyle name="部门项目中期规划预算表 __b-6-0" xfId="148"/>
    <cellStyle name="部门新增资产配置预算表 __b-12-0" xfId="149"/>
    <cellStyle name="部门项目中期规划预算表 __b-5-0" xfId="150"/>
    <cellStyle name="部门新增资产配置预算表 __b-11-0" xfId="151"/>
    <cellStyle name="部门项目中期规划预算表 __b-4-0" xfId="152"/>
    <cellStyle name="部门新增资产配置预算表 __b-10-0" xfId="153"/>
    <cellStyle name="部门新增资产配置预算表 __b-7-0" xfId="154"/>
    <cellStyle name="部门项目中期规划预算表 __b-19-0" xfId="155"/>
    <cellStyle name="部门项目中期规划预算表 __b-24-0" xfId="156"/>
    <cellStyle name="__b-41-0" xfId="157"/>
    <cellStyle name="__b-36-0" xfId="158"/>
    <cellStyle name="部门预算项目支出明细表（二） __b-13-0" xfId="159"/>
    <cellStyle name="部门预算项目支出明细表（二） __b-12-0" xfId="160"/>
    <cellStyle name="部门预算项目支出明细表（二） __b-11-0" xfId="161"/>
    <cellStyle name="部门预算项目支出明细表（二） __b-10-0" xfId="162"/>
    <cellStyle name="部门预算项目支出明细表（二） __b-9-0" xfId="163"/>
    <cellStyle name="部门预算项目支出明细表（二） __b-8-0" xfId="164"/>
    <cellStyle name="部门预算项目支出明细表（二） __b-7-0" xfId="165"/>
    <cellStyle name="部门预算项目支出明细表（二） __b-6-0" xfId="166"/>
    <cellStyle name="部门预算项目支出明细表（二） __b-5-0" xfId="167"/>
    <cellStyle name="部门预算项目支出明细表（二） __b-4-0" xfId="168"/>
    <cellStyle name="部门预算项目支出明细表（二） __b-3-0" xfId="169"/>
    <cellStyle name="部门预算项目支出明细表（二） __b-2-0" xfId="170"/>
    <cellStyle name="__b-34-0" xfId="171"/>
    <cellStyle name="__b-29-0" xfId="172"/>
    <cellStyle name="部门市对下转移支付预算表 __b-35-0" xfId="173"/>
    <cellStyle name="部门政府采购预算表 __b-24-0" xfId="174"/>
    <cellStyle name="部门政府采购预算表 __b-19-0" xfId="175"/>
    <cellStyle name="部门预算项目支出明细表（一） __b-13-0" xfId="176"/>
    <cellStyle name="部门政府采购预算表 __b-23-0" xfId="177"/>
    <cellStyle name="部门政府采购预算表 __b-18-0" xfId="178"/>
    <cellStyle name="部门预算项目支出明细表（一） __b-12-0" xfId="179"/>
    <cellStyle name="部门政府采购预算表 __b-22-0" xfId="180"/>
    <cellStyle name="部门政府采购预算表 __b-17-0" xfId="181"/>
    <cellStyle name="部门预算项目支出明细表（一） __b-11-0" xfId="182"/>
    <cellStyle name="部门政府采购预算表 __b-21-0" xfId="183"/>
    <cellStyle name="部门政府采购预算表 __b-16-0" xfId="184"/>
    <cellStyle name="部门预算项目支出明细表（一） __b-10-0" xfId="185"/>
    <cellStyle name="部门预算项目支出明细表（一） __b-9-0" xfId="186"/>
    <cellStyle name="部门政府购买服务预算表 __b-8-0" xfId="187"/>
    <cellStyle name="部门预算项目支出明细表（一） __b-7-0" xfId="188"/>
    <cellStyle name="部门政府购买服务预算表 __b-6-0" xfId="189"/>
    <cellStyle name="部门预算项目支出明细表（一） __b-6-0" xfId="190"/>
    <cellStyle name="部门政府购买服务预算表 __b-5-0" xfId="191"/>
    <cellStyle name="部门预算项目支出明细表（一） __b-4-0" xfId="192"/>
    <cellStyle name="部门政府购买服务预算表 __b-3-0" xfId="193"/>
    <cellStyle name="部门新增资产配置预算表 __b-21-0" xfId="194"/>
    <cellStyle name="部门新增资产配置预算表 __b-16-0" xfId="195"/>
    <cellStyle name="部门预算项目支出明细表（一） __b-3-0" xfId="196"/>
    <cellStyle name="部门政府购买服务预算表 __b-2-0" xfId="197"/>
    <cellStyle name="部门项目中期规划预算表 __b-9-0" xfId="198"/>
    <cellStyle name="部门新增资产配置预算表 __b-20-0" xfId="199"/>
    <cellStyle name="部门新增资产配置预算表 __b-15-0" xfId="200"/>
    <cellStyle name="部门预算项目支出明细表（一） __b-2-0" xfId="201"/>
    <cellStyle name="部门政府购买服务预算表 __b-1-0" xfId="202"/>
    <cellStyle name="部门项目中期规划预算表 __b-8-0" xfId="203"/>
    <cellStyle name="部门新增资产配置预算表 __b-14-0" xfId="204"/>
    <cellStyle name="部门预算项目支出明细表（一） __b-1-0" xfId="205"/>
    <cellStyle name="部门政府采购预算表 __b-7-0" xfId="206"/>
    <cellStyle name="部门预算项目支出明细表（二） __b-31-0" xfId="207"/>
    <cellStyle name="部门预算项目支出明细表（二） __b-26-0" xfId="208"/>
    <cellStyle name="部门政府性基金预算支出预算表 __b-4-0" xfId="209"/>
    <cellStyle name="部门政府采购预算表 __b-6-0" xfId="210"/>
    <cellStyle name="部门预算项目支出明细表（二） __b-30-0" xfId="211"/>
    <cellStyle name="部门预算项目支出明细表（二） __b-25-0" xfId="212"/>
    <cellStyle name="部门政府性基金预算支出预算表 __b-3-0" xfId="213"/>
    <cellStyle name="部门一般公共预算“三公”经费支出预算表 __b-19-0" xfId="214"/>
    <cellStyle name="部门一般公共预算“三公”经费支出预算表 __b-18-0" xfId="215"/>
    <cellStyle name="__b-48-0" xfId="216"/>
    <cellStyle name="部门一般公共预算“三公”经费支出预算表 __b-21-0" xfId="217"/>
    <cellStyle name="部门一般公共预算“三公”经费支出预算表 __b-16-0" xfId="218"/>
    <cellStyle name="__b-47-0" xfId="219"/>
    <cellStyle name="部门一般公共预算“三公”经费支出预算表 __b-20-0" xfId="220"/>
    <cellStyle name="部门一般公共预算“三公”经费支出预算表 __b-15-0" xfId="221"/>
    <cellStyle name="__b-45-0" xfId="222"/>
    <cellStyle name="部门一般公共预算“三公”经费支出预算表 __b-13-0" xfId="223"/>
    <cellStyle name="__b-44-0" xfId="224"/>
    <cellStyle name="__b-39-0" xfId="225"/>
    <cellStyle name="部门一般公共预算“三公”经费支出预算表 __b-12-0" xfId="226"/>
    <cellStyle name="__b-43-0" xfId="227"/>
    <cellStyle name="__b-38-0" xfId="228"/>
    <cellStyle name="部门一般公共预算“三公”经费支出预算表 __b-11-0" xfId="229"/>
    <cellStyle name="部门收入预算表 __b-12-0" xfId="230"/>
    <cellStyle name="部门项目中期规划预算表 __b-2-0" xfId="231"/>
    <cellStyle name="部门收入预算表 __b-8-0" xfId="232"/>
    <cellStyle name="部门项目中期规划预算表 __b-1-0" xfId="233"/>
    <cellStyle name="部门收入预算表 __b-7-0" xfId="234"/>
    <cellStyle name="部门收入预算表 __b-23-0" xfId="235"/>
    <cellStyle name="部门收入预算表 __b-18-0" xfId="236"/>
    <cellStyle name="NumberStyle" xfId="237"/>
    <cellStyle name="部门收入预算表 __b-4-0" xfId="238"/>
    <cellStyle name="部门市对下转移支付预算表 __b-14-0" xfId="239"/>
    <cellStyle name="__b-13-0" xfId="240"/>
    <cellStyle name="部门一般公共预算支出预算表 __b-12-0" xfId="241"/>
    <cellStyle name="部门政府性基金预算支出预算表 __b-7-0" xfId="242"/>
    <cellStyle name="部门市对下转移支付预算表 __b-13-0" xfId="243"/>
    <cellStyle name="__b-12-0" xfId="244"/>
    <cellStyle name="部门一般公共预算支出预算表 __b-11-0" xfId="245"/>
    <cellStyle name="部门政府性基金预算支出预算表 __b-6-0" xfId="246"/>
    <cellStyle name="部门政府购买服务预算表 __b-43-0" xfId="247"/>
    <cellStyle name="部门政府购买服务预算表 __b-38-0" xfId="248"/>
    <cellStyle name="部门政府购买服务预算表 __b-42-0" xfId="249"/>
    <cellStyle name="部门政府购买服务预算表 __b-37-0" xfId="250"/>
    <cellStyle name="__b-10-0" xfId="251"/>
    <cellStyle name="部门市对下转移支付预算表 __b-11-0" xfId="252"/>
    <cellStyle name="__b-9-0" xfId="253"/>
    <cellStyle name="__b-27-0" xfId="254"/>
    <cellStyle name="__b-32-0" xfId="255"/>
    <cellStyle name="部门市对下转移支付预算表 __b-28-0" xfId="256"/>
    <cellStyle name="部门市对下转移支付预算表 __b-33-0" xfId="257"/>
    <cellStyle name="部门政府购买服务预算表 __b-41-0" xfId="258"/>
    <cellStyle name="部门政府购买服务预算表 __b-36-0" xfId="259"/>
    <cellStyle name="__b-11-0" xfId="260"/>
    <cellStyle name="部门市对下转移支付预算表 __b-12-0" xfId="261"/>
    <cellStyle name="部门新增资产配置预算表 __b-35-0" xfId="262"/>
    <cellStyle name="部门新增资产配置预算表 __b-30-0" xfId="263"/>
    <cellStyle name="部门新增资产配置预算表 __b-25-0" xfId="264"/>
    <cellStyle name="部门政府购买服务预算表 __b-7-0" xfId="265"/>
    <cellStyle name="部门预算项目支出明细表（一） __b-8-0" xfId="266"/>
    <cellStyle name="__b-4-0" xfId="267"/>
    <cellStyle name="部门支出预算表 __b-25-0" xfId="268"/>
    <cellStyle name="MoneyStyle" xfId="269"/>
    <cellStyle name="部门一般公共预算“三公”经费支出预算表 __b-17-0" xfId="270"/>
    <cellStyle name="部门收入预算表 __b-1-0" xfId="271"/>
    <cellStyle name="部门收入预算表 __b-20-0" xfId="272"/>
    <cellStyle name="部门收入预算表 __b-15-0" xfId="273"/>
    <cellStyle name="TextStyle" xfId="274"/>
    <cellStyle name="IntegralNumberStyle" xfId="275"/>
    <cellStyle name="部门收入预算表 __b-6-0" xfId="276"/>
    <cellStyle name="部门市对下转移支付预算表 __b-23-0" xfId="277"/>
    <cellStyle name="部门市对下转移支付预算表 __b-18-0" xfId="278"/>
    <cellStyle name="__b-22-0" xfId="279"/>
    <cellStyle name="__b-17-0" xfId="280"/>
    <cellStyle name="部门财政拨款收支预算总表 __b-2-0" xfId="281"/>
    <cellStyle name="部门上级补助项目支出预算表 __b-2-0" xfId="282"/>
    <cellStyle name="__b-42-0" xfId="283"/>
    <cellStyle name="__b-37-0" xfId="284"/>
    <cellStyle name="部门新增资产配置预算表 __b-23-0" xfId="285"/>
    <cellStyle name="部门新增资产配置预算表 __b-18-0" xfId="286"/>
    <cellStyle name="__b-2-0" xfId="287"/>
    <cellStyle name="部门市对下转移支付预算表 __b-20-0" xfId="288"/>
    <cellStyle name="部门市对下转移支付预算表 __b-15-0" xfId="289"/>
    <cellStyle name="__b-14-0" xfId="290"/>
    <cellStyle name="部门收入预算表 __b-11-0" xfId="291"/>
    <cellStyle name="PercentStyle" xfId="292"/>
    <cellStyle name="部门项目支出绩效目标表（市对下） __b-8-0" xfId="293"/>
    <cellStyle name="部门政府采购预算表 __b-29-0" xfId="294"/>
    <cellStyle name="部门政府采购预算表 __b-34-0" xfId="295"/>
    <cellStyle name="部门预算项目支出明细表（一） __b-18-0" xfId="296"/>
    <cellStyle name="部门预算项目支出明细表（一） __b-23-0" xfId="297"/>
    <cellStyle name="部门一般公共预算支出预算表 __b-5-0" xfId="298"/>
    <cellStyle name="部门政府购买服务预算表 __b-13-0" xfId="299"/>
    <cellStyle name="部门市对下转移支付预算表 __b-5-0" xfId="300"/>
    <cellStyle name="部门收入预算表 __b-9-0" xfId="301"/>
    <cellStyle name="部门项目中期规划预算表 __b-3-0" xfId="302"/>
    <cellStyle name="部门新增资产配置预算表 __b-33-0" xfId="303"/>
    <cellStyle name="部门新增资产配置预算表 __b-28-0" xfId="304"/>
    <cellStyle name="__b-7-0" xfId="305"/>
    <cellStyle name="部门新增资产配置预算表 __b-31-0" xfId="306"/>
    <cellStyle name="部门新增资产配置预算表 __b-26-0" xfId="307"/>
    <cellStyle name="__b-5-0" xfId="308"/>
    <cellStyle name="部门收入预算表 __b-13-0" xfId="309"/>
    <cellStyle name="部门市对下转移支付预算表 __b-10-0" xfId="310"/>
    <cellStyle name="__b-8-0" xfId="311"/>
    <cellStyle name="__b-26-0" xfId="312"/>
    <cellStyle name="__b-31-0" xfId="313"/>
    <cellStyle name="部门市对下转移支付预算表 __b-27-0" xfId="314"/>
    <cellStyle name="部门市对下转移支付预算表 __b-32-0" xfId="315"/>
    <cellStyle name="部门收入预算表 __b-14-0" xfId="316"/>
    <cellStyle name="部门预算项目支出明细表（一） __b-5-0" xfId="317"/>
    <cellStyle name="部门政府购买服务预算表 __b-4-0" xfId="318"/>
    <cellStyle name="部门新增资产配置预算表 __b-24-0" xfId="319"/>
    <cellStyle name="部门新增资产配置预算表 __b-19-0" xfId="320"/>
    <cellStyle name="__b-3-0" xfId="321"/>
    <cellStyle name="部门财政拨款收支预算总表 __b-18-0" xfId="322"/>
    <cellStyle name="部门上级补助项目支出预算表 __b-18-0" xfId="323"/>
    <cellStyle name="部门上级补助项目支出预算表 __b-23-0" xfId="324"/>
    <cellStyle name="部门项目支出绩效目标表（市对下） __b-15-0" xfId="325"/>
    <cellStyle name="部门一般公共预算支出预算表 __b-26-0" xfId="326"/>
    <cellStyle name="部门支出预算表 __b-11-0" xfId="327"/>
    <cellStyle name="__b-28-0" xfId="328"/>
    <cellStyle name="__b-33-0" xfId="329"/>
    <cellStyle name="部门市对下转移支付预算表 __b-29-0" xfId="330"/>
    <cellStyle name="部门市对下转移支付预算表 __b-34-0" xfId="331"/>
    <cellStyle name="部门一般公共预算支出预算表 __b-10-0" xfId="332"/>
    <cellStyle name="部门政府性基金预算支出预算表 __b-5-0" xfId="333"/>
    <cellStyle name="部门项目支出绩效目标表（市对下） __b-6-0" xfId="334"/>
    <cellStyle name="部门上级补助项目支出预算表 __b-8-0" xfId="335"/>
    <cellStyle name="部门政府采购预算表 __b-4-0" xfId="336"/>
    <cellStyle name="部门财政拨款收支预算总表 __b-8-0" xfId="337"/>
    <cellStyle name="部门收入预算表 __b-19-0" xfId="338"/>
    <cellStyle name="部门收入预算表 __b-5-0" xfId="339"/>
    <cellStyle name="DateStyle" xfId="340"/>
    <cellStyle name="部门市对下转移支付预算表 __b-19-0" xfId="341"/>
    <cellStyle name="部门市对下转移支付预算表 __b-24-0" xfId="342"/>
    <cellStyle name="__b-18-0" xfId="343"/>
    <cellStyle name="__b-23-0" xfId="344"/>
    <cellStyle name="部门政府购买服务预算表 __b-33-0" xfId="345"/>
    <cellStyle name="部门政府购买服务预算表 __b-28-0" xfId="346"/>
    <cellStyle name="部门一般公共预算“三公”经费支出预算表 __b-3-0" xfId="347"/>
    <cellStyle name="部门市对下转移支付预算表 __b-21-0" xfId="348"/>
    <cellStyle name="部门市对下转移支付预算表 __b-16-0" xfId="349"/>
    <cellStyle name="__b-20-0" xfId="350"/>
    <cellStyle name="__b-15-0" xfId="351"/>
    <cellStyle name="部门预算项目支出明细表（二） __b-29-0" xfId="352"/>
    <cellStyle name="部门市对下转移支付预算表 __b-7-0" xfId="353"/>
    <cellStyle name="部门上级补助项目支出预算表 __b-5-0" xfId="354"/>
    <cellStyle name="部门政府采购预算表 __b-1-0" xfId="355"/>
    <cellStyle name="部门财政拨款收支预算总表 __b-5-0" xfId="356"/>
    <cellStyle name="部门收入预算表 __b-21-0" xfId="357"/>
    <cellStyle name="部门收入预算表 __b-16-0" xfId="358"/>
    <cellStyle name="部门收入预算表 __b-2-0" xfId="359"/>
    <cellStyle name="部门支出预算表 __b-6-0" xfId="360"/>
    <cellStyle name="部门政府购买服务预算表 __b-49-0" xfId="361"/>
    <cellStyle name="部门一般公共预算支出预算表 __b-3-0" xfId="362"/>
    <cellStyle name="部门政府购买服务预算表 __b-11-0" xfId="363"/>
    <cellStyle name="部门政府采购预算表 __b-27-0" xfId="364"/>
    <cellStyle name="部门政府采购预算表 __b-32-0" xfId="365"/>
    <cellStyle name="部门预算项目支出明细表（一） __b-16-0" xfId="366"/>
    <cellStyle name="部门预算项目支出明细表（一） __b-21-0" xfId="367"/>
    <cellStyle name="__b-46-0" xfId="368"/>
    <cellStyle name="部门一般公共预算支出预算表 __b-16-0" xfId="369"/>
    <cellStyle name="部门一般公共预算支出预算表 __b-21-0" xfId="370"/>
    <cellStyle name="部门上级补助项目支出预算表 __b-12-0" xfId="371"/>
    <cellStyle name="部门财政拨款收支预算总表 __b-12-0" xfId="372"/>
    <cellStyle name="部门政府性基金预算支出预算表 __b-14-0" xfId="373"/>
    <cellStyle name="部门一般公共预算支出预算表 __b-18-0" xfId="374"/>
    <cellStyle name="部门一般公共预算支出预算表 __b-23-0" xfId="375"/>
    <cellStyle name="部门项目支出绩效目标表（市对下） __b-13-0" xfId="376"/>
    <cellStyle name="部门上级补助项目支出预算表 __b-16-0" xfId="377"/>
    <cellStyle name="部门上级补助项目支出预算表 __b-21-0" xfId="378"/>
    <cellStyle name="部门财政拨款收支预算总表 __b-16-0" xfId="379"/>
    <cellStyle name="部门财政拨款收支预算总表 __b-21-0" xfId="380"/>
    <cellStyle name="部门一般公共预算支出预算表 __b-17-0" xfId="381"/>
    <cellStyle name="部门一般公共预算支出预算表 __b-22-0" xfId="382"/>
    <cellStyle name="部门财政拨款收支预算总表 __b-13-0" xfId="383"/>
    <cellStyle name="部门上级补助项目支出预算表 __b-13-0" xfId="384"/>
    <cellStyle name="部门项目支出绩效目标表（市对下） __b-10-0" xfId="385"/>
    <cellStyle name="部门收入预算表 __b-3-0" xfId="386"/>
    <cellStyle name="部门预算项目支出明细表（二） __b-1-0" xfId="387"/>
    <cellStyle name="部门政府购买服务预算表 __b-9-0" xfId="388"/>
    <cellStyle name="部门新增资产配置预算表 __b-32-0" xfId="389"/>
    <cellStyle name="部门新增资产配置预算表 __b-27-0" xfId="390"/>
    <cellStyle name="__b-6-0" xfId="391"/>
    <cellStyle name="部门新增资产配置预算表 __b-22-0" xfId="392"/>
    <cellStyle name="部门新增资产配置预算表 __b-17-0" xfId="393"/>
    <cellStyle name="部门一般公共预算支出预算表 __b-14-0" xfId="394"/>
    <cellStyle name="部门政府性基金预算支出预算表 __b-10-0" xfId="395"/>
    <cellStyle name="部门政府性基金预算支出预算表 __b-9-0" xfId="396"/>
    <cellStyle name="__b-25-0" xfId="397"/>
    <cellStyle name="__b-30-0" xfId="398"/>
    <cellStyle name="部门市对下转移支付预算表 __b-26-0" xfId="399"/>
    <cellStyle name="部门市对下转移支付预算表 __b-31-0" xfId="400"/>
    <cellStyle name="部门财政拨款收支预算总表 __b-6-0" xfId="401"/>
    <cellStyle name="部门政府采购预算表 __b-2-0" xfId="402"/>
    <cellStyle name="部门上级补助项目支出预算表 __b-6-0" xfId="403"/>
    <cellStyle name="部门一般公共预算支出预算表 __b-25-0" xfId="404"/>
    <cellStyle name="部门一般公共预算支出预算表 __b-27-0" xfId="405"/>
    <cellStyle name="部门支出预算表 __b-1-0" xfId="406"/>
    <cellStyle name="部门政府购买服务预算表 __b-39-0" xfId="407"/>
    <cellStyle name="部门政府购买服务预算表 __b-44-0" xfId="408"/>
    <cellStyle name="部门支出预算表 __b-2-0" xfId="409"/>
    <cellStyle name="部门政府购买服务预算表 __b-45-0" xfId="410"/>
    <cellStyle name="部门支出预算表 __b-3-0" xfId="411"/>
    <cellStyle name="部门政府购买服务预算表 __b-46-0" xfId="412"/>
    <cellStyle name="__b-21-0" xfId="413"/>
    <cellStyle name="__b-16-0" xfId="414"/>
    <cellStyle name="部门市对下转移支付预算表 __b-22-0" xfId="415"/>
    <cellStyle name="部门市对下转移支付预算表 __b-17-0" xfId="416"/>
    <cellStyle name="部门支出预算表 __b-4-0" xfId="417"/>
    <cellStyle name="部门政府购买服务预算表 __b-47-0" xfId="418"/>
    <cellStyle name="部门政府采购预算表 __b-25-0" xfId="419"/>
    <cellStyle name="部门政府采购预算表 __b-30-0" xfId="420"/>
    <cellStyle name="部门预算项目支出明细表（一） __b-14-0" xfId="421"/>
    <cellStyle name="部门一般公共预算支出预算表 __b-1-0" xfId="422"/>
    <cellStyle name="部门支出预算表 __b-5-0" xfId="423"/>
    <cellStyle name="部门政府购买服务预算表 __b-48-0" xfId="424"/>
    <cellStyle name="部门一般公共预算支出预算表 __b-2-0" xfId="425"/>
    <cellStyle name="部门政府购买服务预算表 __b-10-0" xfId="426"/>
    <cellStyle name="部门政府采购预算表 __b-26-0" xfId="427"/>
    <cellStyle name="部门政府采购预算表 __b-31-0" xfId="428"/>
    <cellStyle name="部门预算项目支出明细表（一） __b-15-0" xfId="429"/>
    <cellStyle name="部门预算项目支出明细表（一） __b-20-0" xfId="430"/>
    <cellStyle name="__b-24-0" xfId="431"/>
    <cellStyle name="__b-19-0" xfId="432"/>
    <cellStyle name="部门市对下转移支付预算表 __b-30-0" xfId="433"/>
    <cellStyle name="部门市对下转移支付预算表 __b-25-0" xfId="434"/>
    <cellStyle name="部门支出预算表 __b-7-0" xfId="435"/>
    <cellStyle name="部门一般公共预算支出预算表 __b-4-0" xfId="436"/>
    <cellStyle name="部门政府购买服务预算表 __b-12-0" xfId="437"/>
    <cellStyle name="部门政府采购预算表 __b-28-0" xfId="438"/>
    <cellStyle name="部门政府采购预算表 __b-33-0" xfId="439"/>
    <cellStyle name="部门预算项目支出明细表（一） __b-17-0" xfId="440"/>
    <cellStyle name="部门预算项目支出明细表（一） __b-22-0" xfId="441"/>
    <cellStyle name="部门支出预算表 __b-8-0" xfId="442"/>
    <cellStyle name="部门支出预算表 __b-9-0" xfId="443"/>
    <cellStyle name="部门支出预算表 __b-10-0" xfId="444"/>
    <cellStyle name="部门支出预算表 __b-12-0" xfId="445"/>
    <cellStyle name="部门支出预算表 __b-13-0" xfId="446"/>
    <cellStyle name="部门支出预算表 __b-14-0" xfId="447"/>
    <cellStyle name="部门支出预算表 __b-15-0" xfId="448"/>
    <cellStyle name="部门支出预算表 __b-20-0" xfId="449"/>
    <cellStyle name="部门支出预算表 __b-16-0" xfId="450"/>
    <cellStyle name="部门支出预算表 __b-21-0" xfId="451"/>
    <cellStyle name="部门支出预算表 __b-19-0" xfId="452"/>
    <cellStyle name="部门支出预算表 __b-24-0" xfId="453"/>
    <cellStyle name="部门上级补助项目支出预算表 __b-1-0" xfId="454"/>
    <cellStyle name="部门财政拨款收支预算总表 __b-1-0" xfId="455"/>
    <cellStyle name="部门市对下转移支付预算表 __b-4-0" xfId="456"/>
    <cellStyle name="部门市对下转移支付预算表 __b-6-0" xfId="457"/>
    <cellStyle name="部门上级补助项目支出预算表 __b-4-0" xfId="458"/>
    <cellStyle name="部门财政拨款收支预算总表 __b-4-0" xfId="459"/>
    <cellStyle name="部门预算项目支出明细表（二） __b-20-0" xfId="460"/>
    <cellStyle name="部门预算项目支出明细表（二） __b-15-0" xfId="461"/>
    <cellStyle name="部门预算项目支出明细表（二） __b-21-0" xfId="462"/>
    <cellStyle name="部门预算项目支出明细表（二） __b-16-0" xfId="463"/>
    <cellStyle name="部门市对下转移支付预算表 __b-8-0" xfId="464"/>
    <cellStyle name="部门预算项目支出明细表（二） __b-22-0" xfId="465"/>
    <cellStyle name="部门预算项目支出明细表（二） __b-17-0" xfId="466"/>
    <cellStyle name="TimeStyle" xfId="467"/>
    <cellStyle name="部门政府采购预算表 __b-3-0" xfId="468"/>
    <cellStyle name="部门上级补助项目支出预算表 __b-7-0" xfId="469"/>
    <cellStyle name="部门财政拨款收支预算总表 __b-7-0" xfId="470"/>
    <cellStyle name="部门市对下转移支付预算表 __b-9-0" xfId="471"/>
    <cellStyle name="部门预算项目支出明细表（二） __b-23-0" xfId="472"/>
    <cellStyle name="部门预算项目支出明细表（二） __b-18-0" xfId="473"/>
    <cellStyle name="部门政府性基金预算支出预算表 __b-1-0" xfId="474"/>
    <cellStyle name="部门预算项目支出明细表（二） __b-24-0" xfId="475"/>
    <cellStyle name="部门预算项目支出明细表（二） __b-19-0" xfId="476"/>
    <cellStyle name="部门政府采购预算表 __b-5-0" xfId="477"/>
    <cellStyle name="部门上级补助项目支出预算表 __b-9-0" xfId="478"/>
    <cellStyle name="部门财政拨款收支预算总表 __b-9-0" xfId="479"/>
    <cellStyle name="部门一般公共预算支出预算表 __b-15-0" xfId="480"/>
    <cellStyle name="部门一般公共预算支出预算表 __b-20-0" xfId="481"/>
    <cellStyle name="部门上级补助项目支出预算表 __b-11-0" xfId="482"/>
    <cellStyle name="部门财政拨款收支预算总表 __b-11-0" xfId="483"/>
    <cellStyle name="部门一般公共预算支出预算表 __b-6-0" xfId="484"/>
    <cellStyle name="部门政府购买服务预算表 __b-14-0" xfId="485"/>
    <cellStyle name="部门政府采购预算表 __b-40-0" xfId="486"/>
    <cellStyle name="部门预算项目支出明细表（一） __b-19-0" xfId="487"/>
    <cellStyle name="部门预算项目支出明细表（一） __b-24-0" xfId="488"/>
    <cellStyle name="部门政府采购预算表 __b-35-0" xfId="489"/>
    <cellStyle name="部门财政拨款收支预算总表 __b-14-0" xfId="490"/>
    <cellStyle name="部门上级补助项目支出预算表 __b-14-0" xfId="491"/>
    <cellStyle name="部门项目支出绩效目标表（市对下） __b-11-0" xfId="492"/>
    <cellStyle name="部门一般公共预算支出预算表 __b-19-0" xfId="493"/>
    <cellStyle name="部门一般公共预算支出预算表 __b-24-0" xfId="494"/>
    <cellStyle name="部门财政拨款收支预算总表 __b-15-0" xfId="495"/>
    <cellStyle name="部门财政拨款收支预算总表 __b-20-0" xfId="496"/>
    <cellStyle name="部门上级补助项目支出预算表 __b-15-0" xfId="497"/>
    <cellStyle name="部门上级补助项目支出预算表 __b-20-0" xfId="498"/>
    <cellStyle name="部门项目支出绩效目标表（市对下） __b-12-0" xfId="499"/>
    <cellStyle name="部门上级补助项目支出预算表 __b-19-0" xfId="500"/>
    <cellStyle name="部门上级补助项目支出预算表 __b-24-0" xfId="501"/>
    <cellStyle name="部门项目支出绩效目标表（市对下） __b-16-0" xfId="502"/>
    <cellStyle name="部门财政拨款收支预算总表 __b-19-0" xfId="503"/>
    <cellStyle name="部门政府采购预算表 __b-36-0" xfId="504"/>
    <cellStyle name="部门预算项目支出明细表（一） __b-25-0" xfId="505"/>
    <cellStyle name="部门一般公共预算支出预算表 __b-7-0" xfId="506"/>
    <cellStyle name="部门政府购买服务预算表 __b-15-0" xfId="507"/>
    <cellStyle name="部门政府购买服务预算表 __b-20-0" xfId="508"/>
    <cellStyle name="部门一般公共预算支出预算表 __b-8-0" xfId="509"/>
    <cellStyle name="部门政府购买服务预算表 __b-16-0" xfId="510"/>
    <cellStyle name="部门政府购买服务预算表 __b-21-0" xfId="511"/>
    <cellStyle name="部门预算项目支出明细表（一） __b-26-0" xfId="512"/>
    <cellStyle name="部门政府采购预算表 __b-37-0" xfId="513"/>
    <cellStyle name="部门政府采购预算表 __b-8-0" xfId="514"/>
    <cellStyle name="部门预算项目支出明细表（二） __b-27-0" xfId="515"/>
    <cellStyle name="部门政府采购预算表 __b-9-0" xfId="516"/>
    <cellStyle name="部门预算项目支出明细表（二） __b-28-0" xfId="517"/>
    <cellStyle name="部门政府性基金预算支出预算表 __b-11-0" xfId="518"/>
    <cellStyle name="部门政府性基金预算支出预算表 __b-12-0" xfId="519"/>
    <cellStyle name="部门政府性基金预算支出预算表 __b-13-0" xfId="520"/>
    <cellStyle name="部门政府购买服务预算表 __b-31-0" xfId="521"/>
    <cellStyle name="部门政府购买服务预算表 __b-26-0" xfId="522"/>
    <cellStyle name="部门一般公共预算“三公”经费支出预算表 __b-1-0" xfId="523"/>
    <cellStyle name="部门政府购买服务预算表 __b-32-0" xfId="524"/>
    <cellStyle name="部门政府购买服务预算表 __b-27-0" xfId="525"/>
    <cellStyle name="部门一般公共预算“三公”经费支出预算表 __b-2-0" xfId="526"/>
    <cellStyle name="部门政府购买服务预算表 __b-34-0" xfId="527"/>
    <cellStyle name="部门政府购买服务预算表 __b-29-0" xfId="528"/>
    <cellStyle name="部门一般公共预算“三公”经费支出预算表 __b-4-0" xfId="529"/>
    <cellStyle name="部门政府购买服务预算表 __b-40-0" xfId="530"/>
    <cellStyle name="部门政府购买服务预算表 __b-35-0" xfId="531"/>
    <cellStyle name="部门一般公共预算“三公”经费支出预算表 __b-5-0" xfId="5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23"/>
      <c r="B1" s="443"/>
      <c r="C1" s="443"/>
      <c r="D1" s="444"/>
    </row>
    <row r="2" ht="41.25" customHeight="1" spans="1:4">
      <c r="A2" s="445" t="str">
        <f>"2026"&amp;"年财务收支预算总表"</f>
        <v>2026年财务收支预算总表</v>
      </c>
      <c r="B2" s="417"/>
      <c r="C2" s="417"/>
      <c r="D2" s="417"/>
    </row>
    <row r="3" ht="17.25" customHeight="1" spans="1:4">
      <c r="A3" s="446" t="str">
        <f>"单位名称："&amp;"中国共产党昆明市委员会市直机关工作委员会"</f>
        <v>单位名称：中国共产党昆明市委员会市直机关工作委员会</v>
      </c>
      <c r="B3" s="447"/>
      <c r="C3" s="417"/>
      <c r="D3" s="465" t="s">
        <v>0</v>
      </c>
    </row>
    <row r="4" ht="23.25" customHeight="1" spans="1:4">
      <c r="A4" s="449" t="s">
        <v>1</v>
      </c>
      <c r="B4" s="450"/>
      <c r="C4" s="449" t="s">
        <v>2</v>
      </c>
      <c r="D4" s="451"/>
    </row>
    <row r="5" ht="24" customHeight="1" spans="1:4">
      <c r="A5" s="452" t="s">
        <v>3</v>
      </c>
      <c r="B5" s="449" t="str">
        <f t="shared" ref="B5:D5" si="0">"2026"&amp;"年预算"</f>
        <v>2026年预算</v>
      </c>
      <c r="C5" s="449" t="s">
        <v>4</v>
      </c>
      <c r="D5" s="453" t="str">
        <f t="shared" si="0"/>
        <v>2026年预算</v>
      </c>
    </row>
    <row r="6" ht="17.25" customHeight="1" spans="1:4">
      <c r="A6" s="454" t="s">
        <v>5</v>
      </c>
      <c r="B6" s="455">
        <v>11457188.16</v>
      </c>
      <c r="C6" s="454" t="s">
        <v>6</v>
      </c>
      <c r="D6" s="455">
        <v>8407312.16</v>
      </c>
    </row>
    <row r="7" ht="17.25" customHeight="1" spans="1:4">
      <c r="A7" s="454" t="s">
        <v>7</v>
      </c>
      <c r="B7" s="455"/>
      <c r="C7" s="454" t="s">
        <v>8</v>
      </c>
      <c r="D7" s="455"/>
    </row>
    <row r="8" ht="17.25" customHeight="1" spans="1:4">
      <c r="A8" s="454" t="s">
        <v>9</v>
      </c>
      <c r="B8" s="455"/>
      <c r="C8" s="456" t="s">
        <v>10</v>
      </c>
      <c r="D8" s="455"/>
    </row>
    <row r="9" ht="17.25" customHeight="1" spans="1:4">
      <c r="A9" s="454" t="s">
        <v>11</v>
      </c>
      <c r="B9" s="455"/>
      <c r="C9" s="456" t="s">
        <v>12</v>
      </c>
      <c r="D9" s="455"/>
    </row>
    <row r="10" ht="17.25" customHeight="1" spans="1:4">
      <c r="A10" s="454" t="s">
        <v>13</v>
      </c>
      <c r="B10" s="455"/>
      <c r="C10" s="456" t="s">
        <v>14</v>
      </c>
      <c r="D10" s="455"/>
    </row>
    <row r="11" ht="17.25" customHeight="1" spans="1:4">
      <c r="A11" s="454" t="s">
        <v>15</v>
      </c>
      <c r="B11" s="455"/>
      <c r="C11" s="456" t="s">
        <v>16</v>
      </c>
      <c r="D11" s="455"/>
    </row>
    <row r="12" ht="17.25" customHeight="1" spans="1:4">
      <c r="A12" s="454" t="s">
        <v>17</v>
      </c>
      <c r="B12" s="455"/>
      <c r="C12" s="457" t="s">
        <v>18</v>
      </c>
      <c r="D12" s="455"/>
    </row>
    <row r="13" ht="17.25" customHeight="1" spans="1:4">
      <c r="A13" s="454" t="s">
        <v>19</v>
      </c>
      <c r="B13" s="455"/>
      <c r="C13" s="457" t="s">
        <v>20</v>
      </c>
      <c r="D13" s="455">
        <v>1643168</v>
      </c>
    </row>
    <row r="14" ht="17.25" customHeight="1" spans="1:4">
      <c r="A14" s="454" t="s">
        <v>21</v>
      </c>
      <c r="B14" s="455"/>
      <c r="C14" s="457" t="s">
        <v>22</v>
      </c>
      <c r="D14" s="455">
        <v>834708</v>
      </c>
    </row>
    <row r="15" ht="17.25" customHeight="1" spans="1:4">
      <c r="A15" s="454" t="s">
        <v>23</v>
      </c>
      <c r="B15" s="455"/>
      <c r="C15" s="457" t="s">
        <v>24</v>
      </c>
      <c r="D15" s="455"/>
    </row>
    <row r="16" ht="17.25" customHeight="1" spans="1:4">
      <c r="A16" s="458"/>
      <c r="B16" s="455"/>
      <c r="C16" s="457" t="s">
        <v>25</v>
      </c>
      <c r="D16" s="459"/>
    </row>
    <row r="17" ht="17.25" customHeight="1" spans="1:4">
      <c r="A17" s="460"/>
      <c r="B17" s="461"/>
      <c r="C17" s="457" t="s">
        <v>26</v>
      </c>
      <c r="D17" s="459"/>
    </row>
    <row r="18" ht="17.25" customHeight="1" spans="1:4">
      <c r="A18" s="460"/>
      <c r="B18" s="461"/>
      <c r="C18" s="457" t="s">
        <v>27</v>
      </c>
      <c r="D18" s="459"/>
    </row>
    <row r="19" ht="17.25" customHeight="1" spans="1:4">
      <c r="A19" s="460"/>
      <c r="B19" s="461"/>
      <c r="C19" s="457" t="s">
        <v>28</v>
      </c>
      <c r="D19" s="459"/>
    </row>
    <row r="20" ht="17.25" customHeight="1" spans="1:4">
      <c r="A20" s="460"/>
      <c r="B20" s="461"/>
      <c r="C20" s="457" t="s">
        <v>29</v>
      </c>
      <c r="D20" s="459"/>
    </row>
    <row r="21" ht="17.25" customHeight="1" spans="1:4">
      <c r="A21" s="460"/>
      <c r="B21" s="461"/>
      <c r="C21" s="457" t="s">
        <v>30</v>
      </c>
      <c r="D21" s="459"/>
    </row>
    <row r="22" ht="17.25" customHeight="1" spans="1:4">
      <c r="A22" s="460"/>
      <c r="B22" s="461"/>
      <c r="C22" s="457" t="s">
        <v>31</v>
      </c>
      <c r="D22" s="459"/>
    </row>
    <row r="23" ht="17.25" customHeight="1" spans="1:4">
      <c r="A23" s="460"/>
      <c r="B23" s="461"/>
      <c r="C23" s="457" t="s">
        <v>32</v>
      </c>
      <c r="D23" s="459"/>
    </row>
    <row r="24" ht="17.25" customHeight="1" spans="1:4">
      <c r="A24" s="460"/>
      <c r="B24" s="461"/>
      <c r="C24" s="457" t="s">
        <v>33</v>
      </c>
      <c r="D24" s="459">
        <v>572000</v>
      </c>
    </row>
    <row r="25" ht="17.25" customHeight="1" spans="1:4">
      <c r="A25" s="460"/>
      <c r="B25" s="461"/>
      <c r="C25" s="457" t="s">
        <v>34</v>
      </c>
      <c r="D25" s="459"/>
    </row>
    <row r="26" ht="17.25" customHeight="1" spans="1:4">
      <c r="A26" s="460"/>
      <c r="B26" s="461"/>
      <c r="C26" s="458" t="s">
        <v>35</v>
      </c>
      <c r="D26" s="459"/>
    </row>
    <row r="27" ht="17.25" customHeight="1" spans="1:4">
      <c r="A27" s="460"/>
      <c r="B27" s="461"/>
      <c r="C27" s="457" t="s">
        <v>36</v>
      </c>
      <c r="D27" s="459"/>
    </row>
    <row r="28" ht="16.5" customHeight="1" spans="1:4">
      <c r="A28" s="460"/>
      <c r="B28" s="461"/>
      <c r="C28" s="457" t="s">
        <v>37</v>
      </c>
      <c r="D28" s="459"/>
    </row>
    <row r="29" ht="16.5" customHeight="1" spans="1:4">
      <c r="A29" s="460"/>
      <c r="B29" s="461"/>
      <c r="C29" s="458" t="s">
        <v>38</v>
      </c>
      <c r="D29" s="459"/>
    </row>
    <row r="30" ht="17.25" customHeight="1" spans="1:4">
      <c r="A30" s="460"/>
      <c r="B30" s="461"/>
      <c r="C30" s="458" t="s">
        <v>39</v>
      </c>
      <c r="D30" s="459"/>
    </row>
    <row r="31" ht="17.25" customHeight="1" spans="1:4">
      <c r="A31" s="460"/>
      <c r="B31" s="461"/>
      <c r="C31" s="457" t="s">
        <v>40</v>
      </c>
      <c r="D31" s="459"/>
    </row>
    <row r="32" ht="16.5" customHeight="1" spans="1:4">
      <c r="A32" s="460" t="s">
        <v>41</v>
      </c>
      <c r="B32" s="462">
        <v>11457188.16</v>
      </c>
      <c r="C32" s="460" t="s">
        <v>42</v>
      </c>
      <c r="D32" s="463">
        <v>11457188.16</v>
      </c>
    </row>
    <row r="33" ht="16.5" customHeight="1" spans="1:4">
      <c r="A33" s="458" t="s">
        <v>43</v>
      </c>
      <c r="B33" s="459"/>
      <c r="C33" s="458" t="s">
        <v>44</v>
      </c>
      <c r="D33" s="461"/>
    </row>
    <row r="34" ht="16.5" customHeight="1" spans="1:4">
      <c r="A34" s="464" t="s">
        <v>45</v>
      </c>
      <c r="B34" s="463">
        <v>11457188.16</v>
      </c>
      <c r="C34" s="464" t="s">
        <v>46</v>
      </c>
      <c r="D34" s="463">
        <v>11457188.16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Y13"/>
  <sheetViews>
    <sheetView showZeros="0" topLeftCell="I1" workbookViewId="0">
      <selection activeCell="M13" sqref="M13"/>
    </sheetView>
  </sheetViews>
  <sheetFormatPr defaultColWidth="12.708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18.425" customWidth="1"/>
    <col min="6" max="12" width="29.575" customWidth="1"/>
  </cols>
  <sheetData>
    <row r="1" ht="17.25" customHeight="1" spans="1:25">
      <c r="A1" s="242"/>
      <c r="G1" s="243"/>
      <c r="H1" s="243"/>
      <c r="I1" s="243"/>
      <c r="J1" s="243"/>
      <c r="K1" s="243"/>
      <c r="L1" s="243"/>
      <c r="N1" s="243"/>
      <c r="O1" s="243"/>
      <c r="P1" s="243"/>
      <c r="Q1" s="243"/>
      <c r="R1" s="243"/>
      <c r="S1" s="243"/>
      <c r="W1" s="243"/>
      <c r="X1" s="243"/>
      <c r="Y1" s="243"/>
    </row>
    <row r="2" ht="41.25" customHeight="1" spans="1:1">
      <c r="A2" s="244" t="str">
        <f>"2026"&amp;"年部门预算项目支出明细表（二）"</f>
        <v>2026年部门预算项目支出明细表（二）</v>
      </c>
    </row>
    <row r="3" ht="17.25" customHeight="1" spans="1:25">
      <c r="A3" s="245" t="str">
        <f>"单位名称："&amp;"中国共产党昆明市委员会市直机关工作委员会"</f>
        <v>单位名称：中国共产党昆明市委员会市直机关工作委员会</v>
      </c>
      <c r="Y3" s="277" t="s">
        <v>0</v>
      </c>
    </row>
    <row r="4" ht="24.75" customHeight="1" spans="1:25">
      <c r="A4" s="246" t="s">
        <v>168</v>
      </c>
      <c r="B4" s="247" t="s">
        <v>169</v>
      </c>
      <c r="C4" s="247" t="s">
        <v>272</v>
      </c>
      <c r="D4" s="246" t="s">
        <v>170</v>
      </c>
      <c r="E4" s="246" t="s">
        <v>296</v>
      </c>
      <c r="F4" s="248" t="s">
        <v>171</v>
      </c>
      <c r="G4" s="246" t="s">
        <v>172</v>
      </c>
      <c r="H4" s="246" t="s">
        <v>173</v>
      </c>
      <c r="I4" s="246" t="s">
        <v>275</v>
      </c>
      <c r="J4" s="246" t="s">
        <v>276</v>
      </c>
      <c r="K4" s="246" t="s">
        <v>176</v>
      </c>
      <c r="L4" s="246" t="s">
        <v>177</v>
      </c>
      <c r="M4" s="266" t="s">
        <v>297</v>
      </c>
      <c r="N4" s="267"/>
      <c r="O4" s="268"/>
      <c r="P4" s="268"/>
      <c r="Q4" s="268"/>
      <c r="R4" s="268"/>
      <c r="S4" s="268"/>
      <c r="T4" s="274"/>
      <c r="U4" s="274"/>
      <c r="V4" s="274"/>
      <c r="W4" s="268"/>
      <c r="X4" s="268"/>
      <c r="Y4" s="276"/>
    </row>
    <row r="5" ht="25.5" customHeight="1" spans="1:25">
      <c r="A5" s="249"/>
      <c r="B5" s="250"/>
      <c r="C5" s="250"/>
      <c r="D5" s="251"/>
      <c r="E5" s="252"/>
      <c r="F5" s="253"/>
      <c r="G5" s="249"/>
      <c r="H5" s="249"/>
      <c r="I5" s="249"/>
      <c r="J5" s="249"/>
      <c r="K5" s="249"/>
      <c r="L5" s="249"/>
      <c r="M5" s="247" t="s">
        <v>49</v>
      </c>
      <c r="N5" s="269" t="s">
        <v>298</v>
      </c>
      <c r="O5" s="270"/>
      <c r="P5" s="271"/>
      <c r="Q5" s="269" t="s">
        <v>53</v>
      </c>
      <c r="R5" s="270"/>
      <c r="S5" s="271"/>
      <c r="T5" s="268" t="s">
        <v>54</v>
      </c>
      <c r="U5" s="275" t="s">
        <v>299</v>
      </c>
      <c r="V5" s="276"/>
      <c r="W5" s="268" t="s">
        <v>300</v>
      </c>
      <c r="X5" s="275"/>
      <c r="Y5" s="276"/>
    </row>
    <row r="6" ht="42.75" customHeight="1" spans="1:25">
      <c r="A6" s="254"/>
      <c r="B6" s="255"/>
      <c r="C6" s="255"/>
      <c r="D6" s="256"/>
      <c r="E6" s="257"/>
      <c r="F6" s="258"/>
      <c r="G6" s="254"/>
      <c r="H6" s="254"/>
      <c r="I6" s="254"/>
      <c r="J6" s="254"/>
      <c r="K6" s="254"/>
      <c r="L6" s="254"/>
      <c r="M6" s="257"/>
      <c r="N6" s="272" t="s">
        <v>51</v>
      </c>
      <c r="O6" s="272" t="s">
        <v>301</v>
      </c>
      <c r="P6" s="272" t="s">
        <v>302</v>
      </c>
      <c r="Q6" s="272" t="s">
        <v>51</v>
      </c>
      <c r="R6" s="272" t="s">
        <v>301</v>
      </c>
      <c r="S6" s="272" t="s">
        <v>302</v>
      </c>
      <c r="T6" s="272" t="s">
        <v>51</v>
      </c>
      <c r="U6" s="272" t="s">
        <v>301</v>
      </c>
      <c r="V6" s="272" t="s">
        <v>302</v>
      </c>
      <c r="W6" s="272" t="s">
        <v>51</v>
      </c>
      <c r="X6" s="272" t="s">
        <v>301</v>
      </c>
      <c r="Y6" s="272" t="s">
        <v>302</v>
      </c>
    </row>
    <row r="7" ht="17.25" customHeight="1" spans="1:25">
      <c r="A7" s="259">
        <v>1</v>
      </c>
      <c r="B7" s="259">
        <v>2</v>
      </c>
      <c r="C7" s="259">
        <v>3</v>
      </c>
      <c r="D7" s="259">
        <v>4</v>
      </c>
      <c r="E7" s="259">
        <v>5</v>
      </c>
      <c r="F7" s="259">
        <v>6</v>
      </c>
      <c r="G7" s="259">
        <v>7</v>
      </c>
      <c r="H7" s="259">
        <v>8</v>
      </c>
      <c r="I7" s="259">
        <v>9</v>
      </c>
      <c r="J7" s="259">
        <v>10</v>
      </c>
      <c r="K7" s="259">
        <v>11</v>
      </c>
      <c r="L7" s="259">
        <v>12</v>
      </c>
      <c r="M7" s="259">
        <v>13</v>
      </c>
      <c r="N7" s="259">
        <v>14</v>
      </c>
      <c r="O7" s="259">
        <v>15</v>
      </c>
      <c r="P7" s="259">
        <v>16</v>
      </c>
      <c r="Q7" s="259">
        <v>17</v>
      </c>
      <c r="R7" s="259">
        <v>18</v>
      </c>
      <c r="S7" s="259">
        <v>19</v>
      </c>
      <c r="T7" s="259">
        <v>20</v>
      </c>
      <c r="U7" s="259">
        <v>21</v>
      </c>
      <c r="V7" s="259">
        <v>22</v>
      </c>
      <c r="W7" s="259">
        <v>23</v>
      </c>
      <c r="X7" s="259">
        <v>24</v>
      </c>
      <c r="Y7" s="259">
        <v>25</v>
      </c>
    </row>
    <row r="8" ht="19.5" customHeight="1" spans="1:25">
      <c r="A8" s="260" t="s">
        <v>63</v>
      </c>
      <c r="B8" s="261" t="s">
        <v>63</v>
      </c>
      <c r="C8" s="260" t="s">
        <v>289</v>
      </c>
      <c r="D8" s="261" t="s">
        <v>290</v>
      </c>
      <c r="E8" s="262" t="s">
        <v>292</v>
      </c>
      <c r="F8" s="262" t="s">
        <v>290</v>
      </c>
      <c r="G8" s="260" t="s">
        <v>95</v>
      </c>
      <c r="H8" s="260" t="s">
        <v>96</v>
      </c>
      <c r="I8" s="260" t="s">
        <v>239</v>
      </c>
      <c r="J8" s="260" t="s">
        <v>238</v>
      </c>
      <c r="K8" s="260" t="s">
        <v>188</v>
      </c>
      <c r="L8" s="260" t="s">
        <v>189</v>
      </c>
      <c r="M8" s="23">
        <v>920000</v>
      </c>
      <c r="N8" s="23">
        <v>920000</v>
      </c>
      <c r="O8" s="23">
        <v>920000</v>
      </c>
      <c r="P8" s="23"/>
      <c r="Q8" s="23"/>
      <c r="R8" s="23"/>
      <c r="S8" s="23"/>
      <c r="T8" s="23"/>
      <c r="U8" s="23"/>
      <c r="V8" s="23"/>
      <c r="W8" s="23"/>
      <c r="X8" s="23"/>
      <c r="Y8" s="23"/>
    </row>
    <row r="9" ht="19.5" customHeight="1" spans="1:25">
      <c r="A9" s="260" t="s">
        <v>63</v>
      </c>
      <c r="B9" s="261" t="s">
        <v>63</v>
      </c>
      <c r="C9" s="260" t="s">
        <v>289</v>
      </c>
      <c r="D9" s="261" t="s">
        <v>290</v>
      </c>
      <c r="E9" s="262" t="s">
        <v>292</v>
      </c>
      <c r="F9" s="262" t="s">
        <v>290</v>
      </c>
      <c r="G9" s="260" t="s">
        <v>95</v>
      </c>
      <c r="H9" s="260" t="s">
        <v>96</v>
      </c>
      <c r="I9" s="260" t="s">
        <v>239</v>
      </c>
      <c r="J9" s="260" t="s">
        <v>238</v>
      </c>
      <c r="K9" s="260" t="s">
        <v>188</v>
      </c>
      <c r="L9" s="260" t="s">
        <v>189</v>
      </c>
      <c r="M9" s="23">
        <v>180000</v>
      </c>
      <c r="N9" s="23">
        <v>180000</v>
      </c>
      <c r="O9" s="23">
        <v>180000</v>
      </c>
      <c r="P9" s="23"/>
      <c r="Q9" s="23"/>
      <c r="R9" s="23"/>
      <c r="S9" s="23"/>
      <c r="T9" s="23"/>
      <c r="U9" s="23"/>
      <c r="V9" s="23"/>
      <c r="W9" s="23"/>
      <c r="X9" s="23"/>
      <c r="Y9" s="23"/>
    </row>
    <row r="10" ht="19.5" customHeight="1" spans="1:25">
      <c r="A10" s="260" t="s">
        <v>63</v>
      </c>
      <c r="B10" s="261" t="s">
        <v>63</v>
      </c>
      <c r="C10" s="260" t="s">
        <v>289</v>
      </c>
      <c r="D10" s="261" t="s">
        <v>290</v>
      </c>
      <c r="E10" s="262" t="s">
        <v>292</v>
      </c>
      <c r="F10" s="262" t="s">
        <v>290</v>
      </c>
      <c r="G10" s="260" t="s">
        <v>95</v>
      </c>
      <c r="H10" s="260" t="s">
        <v>96</v>
      </c>
      <c r="I10" s="260" t="s">
        <v>239</v>
      </c>
      <c r="J10" s="260" t="s">
        <v>238</v>
      </c>
      <c r="K10" s="260" t="s">
        <v>188</v>
      </c>
      <c r="L10" s="260" t="s">
        <v>189</v>
      </c>
      <c r="M10" s="23">
        <v>250000</v>
      </c>
      <c r="N10" s="23">
        <v>250000</v>
      </c>
      <c r="O10" s="23">
        <v>250000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ht="19.5" customHeight="1" spans="1:25">
      <c r="A11" s="260" t="s">
        <v>63</v>
      </c>
      <c r="B11" s="261" t="s">
        <v>63</v>
      </c>
      <c r="C11" s="260" t="s">
        <v>289</v>
      </c>
      <c r="D11" s="261" t="s">
        <v>290</v>
      </c>
      <c r="E11" s="262" t="s">
        <v>292</v>
      </c>
      <c r="F11" s="262" t="s">
        <v>290</v>
      </c>
      <c r="G11" s="260" t="s">
        <v>95</v>
      </c>
      <c r="H11" s="260" t="s">
        <v>96</v>
      </c>
      <c r="I11" s="260" t="s">
        <v>293</v>
      </c>
      <c r="J11" s="260" t="s">
        <v>294</v>
      </c>
      <c r="K11" s="260" t="s">
        <v>188</v>
      </c>
      <c r="L11" s="260" t="s">
        <v>189</v>
      </c>
      <c r="M11" s="23">
        <v>50000</v>
      </c>
      <c r="N11" s="23">
        <v>50000</v>
      </c>
      <c r="O11" s="23">
        <v>50000</v>
      </c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ht="19.5" customHeight="1" spans="1:25">
      <c r="A12" s="260" t="s">
        <v>63</v>
      </c>
      <c r="B12" s="261" t="s">
        <v>63</v>
      </c>
      <c r="C12" s="260" t="s">
        <v>289</v>
      </c>
      <c r="D12" s="261" t="s">
        <v>295</v>
      </c>
      <c r="E12" s="262" t="s">
        <v>292</v>
      </c>
      <c r="F12" s="262" t="s">
        <v>295</v>
      </c>
      <c r="G12" s="260" t="s">
        <v>95</v>
      </c>
      <c r="H12" s="260" t="s">
        <v>96</v>
      </c>
      <c r="I12" s="260" t="s">
        <v>253</v>
      </c>
      <c r="J12" s="260" t="s">
        <v>254</v>
      </c>
      <c r="K12" s="260" t="s">
        <v>255</v>
      </c>
      <c r="L12" s="260" t="s">
        <v>254</v>
      </c>
      <c r="M12" s="23">
        <v>1350000</v>
      </c>
      <c r="N12" s="23">
        <v>1350000</v>
      </c>
      <c r="O12" s="23">
        <v>1350000</v>
      </c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ht="19.5" customHeight="1" spans="1:25">
      <c r="A13" s="263" t="s">
        <v>49</v>
      </c>
      <c r="B13" s="264"/>
      <c r="C13" s="264"/>
      <c r="D13" s="264"/>
      <c r="E13" s="264"/>
      <c r="F13" s="264"/>
      <c r="G13" s="265"/>
      <c r="H13" s="265"/>
      <c r="I13" s="265"/>
      <c r="J13" s="265"/>
      <c r="K13" s="265"/>
      <c r="L13" s="273"/>
      <c r="M13" s="23">
        <v>2750000</v>
      </c>
      <c r="N13" s="23">
        <v>2750000</v>
      </c>
      <c r="O13" s="23">
        <v>2750000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</row>
  </sheetData>
  <mergeCells count="21">
    <mergeCell ref="A2:Y2"/>
    <mergeCell ref="A3:C3"/>
    <mergeCell ref="M4:Y4"/>
    <mergeCell ref="N5:P5"/>
    <mergeCell ref="Q5:S5"/>
    <mergeCell ref="T5:V5"/>
    <mergeCell ref="W5:Y5"/>
    <mergeCell ref="A13:L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topLeftCell="A5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6" width="23.575" customWidth="1"/>
    <col min="7" max="7" width="25.1416666666667" customWidth="1"/>
    <col min="8" max="9" width="23.575" customWidth="1"/>
    <col min="10" max="10" width="36.85" customWidth="1"/>
  </cols>
  <sheetData>
    <row r="1" ht="18" customHeight="1" spans="10:10">
      <c r="J1" s="241"/>
    </row>
    <row r="2" ht="39.75" customHeight="1" spans="1:10">
      <c r="A2" s="229" t="str">
        <f>"2026"&amp;"年部门项目支出绩效目标表（本级）"</f>
        <v>2026年部门项目支出绩效目标表（本级）</v>
      </c>
      <c r="B2" s="46"/>
      <c r="C2" s="46"/>
      <c r="D2" s="46"/>
      <c r="E2" s="46"/>
      <c r="F2" s="230"/>
      <c r="G2" s="46"/>
      <c r="H2" s="230"/>
      <c r="I2" s="230"/>
      <c r="J2" s="46"/>
    </row>
    <row r="3" ht="17.25" customHeight="1" spans="1:1">
      <c r="A3" s="231" t="str">
        <f>"单位名称："&amp;"中国共产党昆明市委员会市直机关工作委员会"</f>
        <v>单位名称：中国共产党昆明市委员会市直机关工作委员会</v>
      </c>
    </row>
    <row r="4" ht="44.25" customHeight="1" spans="1:10">
      <c r="A4" s="232" t="s">
        <v>170</v>
      </c>
      <c r="B4" s="232" t="s">
        <v>303</v>
      </c>
      <c r="C4" s="232" t="s">
        <v>304</v>
      </c>
      <c r="D4" s="232" t="s">
        <v>305</v>
      </c>
      <c r="E4" s="232" t="s">
        <v>306</v>
      </c>
      <c r="F4" s="233" t="s">
        <v>307</v>
      </c>
      <c r="G4" s="232" t="s">
        <v>308</v>
      </c>
      <c r="H4" s="233" t="s">
        <v>309</v>
      </c>
      <c r="I4" s="233" t="s">
        <v>310</v>
      </c>
      <c r="J4" s="232" t="s">
        <v>311</v>
      </c>
    </row>
    <row r="5" ht="18.75" customHeight="1" spans="1:10">
      <c r="A5" s="234">
        <v>1</v>
      </c>
      <c r="B5" s="234">
        <v>2</v>
      </c>
      <c r="C5" s="234">
        <v>3</v>
      </c>
      <c r="D5" s="234">
        <v>4</v>
      </c>
      <c r="E5" s="234">
        <v>5</v>
      </c>
      <c r="F5" s="235">
        <v>6</v>
      </c>
      <c r="G5" s="234">
        <v>7</v>
      </c>
      <c r="H5" s="235">
        <v>8</v>
      </c>
      <c r="I5" s="235">
        <v>9</v>
      </c>
      <c r="J5" s="234">
        <v>10</v>
      </c>
    </row>
    <row r="6" ht="27.75" customHeight="1" spans="1:10">
      <c r="A6" s="236" t="s">
        <v>63</v>
      </c>
      <c r="B6" s="237"/>
      <c r="C6" s="237"/>
      <c r="D6" s="237"/>
      <c r="E6" s="238"/>
      <c r="F6" s="239"/>
      <c r="G6" s="238"/>
      <c r="H6" s="239"/>
      <c r="I6" s="239"/>
      <c r="J6" s="238"/>
    </row>
    <row r="7" ht="30" customHeight="1" spans="1:10">
      <c r="A7" s="240" t="s">
        <v>295</v>
      </c>
      <c r="B7" s="27" t="s">
        <v>312</v>
      </c>
      <c r="C7" s="27" t="s">
        <v>313</v>
      </c>
      <c r="D7" s="27" t="s">
        <v>314</v>
      </c>
      <c r="E7" s="27" t="s">
        <v>315</v>
      </c>
      <c r="F7" s="27" t="s">
        <v>316</v>
      </c>
      <c r="G7" s="27" t="s">
        <v>78</v>
      </c>
      <c r="H7" s="27" t="s">
        <v>317</v>
      </c>
      <c r="I7" s="27" t="s">
        <v>318</v>
      </c>
      <c r="J7" s="27" t="s">
        <v>319</v>
      </c>
    </row>
    <row r="8" ht="30" customHeight="1" spans="1:10">
      <c r="A8" s="240" t="s">
        <v>295</v>
      </c>
      <c r="B8" s="27" t="s">
        <v>312</v>
      </c>
      <c r="C8" s="27" t="s">
        <v>313</v>
      </c>
      <c r="D8" s="27" t="s">
        <v>314</v>
      </c>
      <c r="E8" s="27" t="s">
        <v>320</v>
      </c>
      <c r="F8" s="27" t="s">
        <v>321</v>
      </c>
      <c r="G8" s="27" t="s">
        <v>79</v>
      </c>
      <c r="H8" s="27" t="s">
        <v>322</v>
      </c>
      <c r="I8" s="27" t="s">
        <v>318</v>
      </c>
      <c r="J8" s="27" t="s">
        <v>323</v>
      </c>
    </row>
    <row r="9" ht="30" customHeight="1" spans="1:10">
      <c r="A9" s="240" t="s">
        <v>295</v>
      </c>
      <c r="B9" s="27" t="s">
        <v>312</v>
      </c>
      <c r="C9" s="27" t="s">
        <v>313</v>
      </c>
      <c r="D9" s="27" t="s">
        <v>314</v>
      </c>
      <c r="E9" s="27" t="s">
        <v>324</v>
      </c>
      <c r="F9" s="27" t="s">
        <v>316</v>
      </c>
      <c r="G9" s="27" t="s">
        <v>325</v>
      </c>
      <c r="H9" s="27" t="s">
        <v>326</v>
      </c>
      <c r="I9" s="27" t="s">
        <v>318</v>
      </c>
      <c r="J9" s="27" t="s">
        <v>327</v>
      </c>
    </row>
    <row r="10" ht="30" customHeight="1" spans="1:10">
      <c r="A10" s="240" t="s">
        <v>295</v>
      </c>
      <c r="B10" s="27" t="s">
        <v>312</v>
      </c>
      <c r="C10" s="27" t="s">
        <v>313</v>
      </c>
      <c r="D10" s="27" t="s">
        <v>328</v>
      </c>
      <c r="E10" s="27" t="s">
        <v>329</v>
      </c>
      <c r="F10" s="27" t="s">
        <v>316</v>
      </c>
      <c r="G10" s="27" t="s">
        <v>330</v>
      </c>
      <c r="H10" s="27" t="s">
        <v>331</v>
      </c>
      <c r="I10" s="27" t="s">
        <v>318</v>
      </c>
      <c r="J10" s="27" t="s">
        <v>332</v>
      </c>
    </row>
    <row r="11" ht="30" customHeight="1" spans="1:10">
      <c r="A11" s="240" t="s">
        <v>295</v>
      </c>
      <c r="B11" s="27" t="s">
        <v>312</v>
      </c>
      <c r="C11" s="27" t="s">
        <v>313</v>
      </c>
      <c r="D11" s="27" t="s">
        <v>328</v>
      </c>
      <c r="E11" s="27" t="s">
        <v>333</v>
      </c>
      <c r="F11" s="27" t="s">
        <v>316</v>
      </c>
      <c r="G11" s="27" t="s">
        <v>334</v>
      </c>
      <c r="H11" s="27" t="s">
        <v>331</v>
      </c>
      <c r="I11" s="27" t="s">
        <v>318</v>
      </c>
      <c r="J11" s="27" t="s">
        <v>335</v>
      </c>
    </row>
    <row r="12" ht="30" customHeight="1" spans="1:10">
      <c r="A12" s="240" t="s">
        <v>295</v>
      </c>
      <c r="B12" s="27" t="s">
        <v>312</v>
      </c>
      <c r="C12" s="27" t="s">
        <v>313</v>
      </c>
      <c r="D12" s="27" t="s">
        <v>328</v>
      </c>
      <c r="E12" s="27" t="s">
        <v>336</v>
      </c>
      <c r="F12" s="27" t="s">
        <v>316</v>
      </c>
      <c r="G12" s="27" t="s">
        <v>334</v>
      </c>
      <c r="H12" s="27" t="s">
        <v>331</v>
      </c>
      <c r="I12" s="27" t="s">
        <v>318</v>
      </c>
      <c r="J12" s="27" t="s">
        <v>337</v>
      </c>
    </row>
    <row r="13" ht="30" customHeight="1" spans="1:10">
      <c r="A13" s="240" t="s">
        <v>295</v>
      </c>
      <c r="B13" s="27" t="s">
        <v>312</v>
      </c>
      <c r="C13" s="27" t="s">
        <v>338</v>
      </c>
      <c r="D13" s="27" t="s">
        <v>339</v>
      </c>
      <c r="E13" s="27" t="s">
        <v>340</v>
      </c>
      <c r="F13" s="27" t="s">
        <v>321</v>
      </c>
      <c r="G13" s="27" t="s">
        <v>341</v>
      </c>
      <c r="H13" s="27" t="s">
        <v>342</v>
      </c>
      <c r="I13" s="27" t="s">
        <v>343</v>
      </c>
      <c r="J13" s="27" t="s">
        <v>344</v>
      </c>
    </row>
    <row r="14" ht="30" customHeight="1" spans="1:10">
      <c r="A14" s="240" t="s">
        <v>295</v>
      </c>
      <c r="B14" s="27" t="s">
        <v>312</v>
      </c>
      <c r="C14" s="27" t="s">
        <v>345</v>
      </c>
      <c r="D14" s="27" t="s">
        <v>346</v>
      </c>
      <c r="E14" s="27" t="s">
        <v>347</v>
      </c>
      <c r="F14" s="27" t="s">
        <v>316</v>
      </c>
      <c r="G14" s="27" t="s">
        <v>330</v>
      </c>
      <c r="H14" s="27" t="s">
        <v>331</v>
      </c>
      <c r="I14" s="27" t="s">
        <v>318</v>
      </c>
      <c r="J14" s="27" t="s">
        <v>348</v>
      </c>
    </row>
    <row r="15" ht="30" customHeight="1" spans="1:10">
      <c r="A15" s="240" t="s">
        <v>290</v>
      </c>
      <c r="B15" s="27" t="s">
        <v>349</v>
      </c>
      <c r="C15" s="27" t="s">
        <v>313</v>
      </c>
      <c r="D15" s="27" t="s">
        <v>314</v>
      </c>
      <c r="E15" s="27" t="s">
        <v>350</v>
      </c>
      <c r="F15" s="27" t="s">
        <v>316</v>
      </c>
      <c r="G15" s="27" t="s">
        <v>87</v>
      </c>
      <c r="H15" s="27" t="s">
        <v>322</v>
      </c>
      <c r="I15" s="27" t="s">
        <v>318</v>
      </c>
      <c r="J15" s="27" t="s">
        <v>351</v>
      </c>
    </row>
    <row r="16" ht="30" customHeight="1" spans="1:10">
      <c r="A16" s="240" t="s">
        <v>290</v>
      </c>
      <c r="B16" s="27" t="s">
        <v>349</v>
      </c>
      <c r="C16" s="27" t="s">
        <v>313</v>
      </c>
      <c r="D16" s="27" t="s">
        <v>314</v>
      </c>
      <c r="E16" s="27" t="s">
        <v>352</v>
      </c>
      <c r="F16" s="27" t="s">
        <v>316</v>
      </c>
      <c r="G16" s="27" t="s">
        <v>353</v>
      </c>
      <c r="H16" s="27" t="s">
        <v>322</v>
      </c>
      <c r="I16" s="27" t="s">
        <v>318</v>
      </c>
      <c r="J16" s="27" t="s">
        <v>354</v>
      </c>
    </row>
    <row r="17" ht="30" customHeight="1" spans="1:10">
      <c r="A17" s="240" t="s">
        <v>290</v>
      </c>
      <c r="B17" s="27" t="s">
        <v>349</v>
      </c>
      <c r="C17" s="27" t="s">
        <v>313</v>
      </c>
      <c r="D17" s="27" t="s">
        <v>314</v>
      </c>
      <c r="E17" s="27" t="s">
        <v>355</v>
      </c>
      <c r="F17" s="27" t="s">
        <v>316</v>
      </c>
      <c r="G17" s="27" t="s">
        <v>281</v>
      </c>
      <c r="H17" s="27" t="s">
        <v>356</v>
      </c>
      <c r="I17" s="27" t="s">
        <v>318</v>
      </c>
      <c r="J17" s="27" t="s">
        <v>357</v>
      </c>
    </row>
    <row r="18" ht="30" customHeight="1" spans="1:10">
      <c r="A18" s="240" t="s">
        <v>290</v>
      </c>
      <c r="B18" s="27" t="s">
        <v>349</v>
      </c>
      <c r="C18" s="27" t="s">
        <v>313</v>
      </c>
      <c r="D18" s="27" t="s">
        <v>314</v>
      </c>
      <c r="E18" s="27" t="s">
        <v>358</v>
      </c>
      <c r="F18" s="27" t="s">
        <v>316</v>
      </c>
      <c r="G18" s="27" t="s">
        <v>359</v>
      </c>
      <c r="H18" s="27" t="s">
        <v>356</v>
      </c>
      <c r="I18" s="27" t="s">
        <v>318</v>
      </c>
      <c r="J18" s="27" t="s">
        <v>360</v>
      </c>
    </row>
    <row r="19" ht="30" customHeight="1" spans="1:10">
      <c r="A19" s="240" t="s">
        <v>290</v>
      </c>
      <c r="B19" s="27" t="s">
        <v>349</v>
      </c>
      <c r="C19" s="27" t="s">
        <v>313</v>
      </c>
      <c r="D19" s="27" t="s">
        <v>328</v>
      </c>
      <c r="E19" s="27" t="s">
        <v>361</v>
      </c>
      <c r="F19" s="27" t="s">
        <v>316</v>
      </c>
      <c r="G19" s="27" t="s">
        <v>330</v>
      </c>
      <c r="H19" s="27" t="s">
        <v>331</v>
      </c>
      <c r="I19" s="27" t="s">
        <v>318</v>
      </c>
      <c r="J19" s="27" t="s">
        <v>362</v>
      </c>
    </row>
    <row r="20" ht="30" customHeight="1" spans="1:10">
      <c r="A20" s="240" t="s">
        <v>290</v>
      </c>
      <c r="B20" s="27" t="s">
        <v>349</v>
      </c>
      <c r="C20" s="27" t="s">
        <v>313</v>
      </c>
      <c r="D20" s="27" t="s">
        <v>328</v>
      </c>
      <c r="E20" s="27" t="s">
        <v>336</v>
      </c>
      <c r="F20" s="27" t="s">
        <v>316</v>
      </c>
      <c r="G20" s="27" t="s">
        <v>330</v>
      </c>
      <c r="H20" s="27" t="s">
        <v>331</v>
      </c>
      <c r="I20" s="27" t="s">
        <v>318</v>
      </c>
      <c r="J20" s="27" t="s">
        <v>363</v>
      </c>
    </row>
    <row r="21" ht="30" customHeight="1" spans="1:10">
      <c r="A21" s="240" t="s">
        <v>290</v>
      </c>
      <c r="B21" s="27" t="s">
        <v>349</v>
      </c>
      <c r="C21" s="27" t="s">
        <v>313</v>
      </c>
      <c r="D21" s="27" t="s">
        <v>364</v>
      </c>
      <c r="E21" s="27" t="s">
        <v>365</v>
      </c>
      <c r="F21" s="27" t="s">
        <v>316</v>
      </c>
      <c r="G21" s="27" t="s">
        <v>366</v>
      </c>
      <c r="H21" s="27" t="s">
        <v>331</v>
      </c>
      <c r="I21" s="27" t="s">
        <v>318</v>
      </c>
      <c r="J21" s="27" t="s">
        <v>367</v>
      </c>
    </row>
    <row r="22" ht="30" customHeight="1" spans="1:10">
      <c r="A22" s="240" t="s">
        <v>290</v>
      </c>
      <c r="B22" s="27" t="s">
        <v>349</v>
      </c>
      <c r="C22" s="27" t="s">
        <v>338</v>
      </c>
      <c r="D22" s="27" t="s">
        <v>339</v>
      </c>
      <c r="E22" s="27" t="s">
        <v>340</v>
      </c>
      <c r="F22" s="27" t="s">
        <v>321</v>
      </c>
      <c r="G22" s="27" t="s">
        <v>341</v>
      </c>
      <c r="H22" s="27" t="s">
        <v>342</v>
      </c>
      <c r="I22" s="27" t="s">
        <v>343</v>
      </c>
      <c r="J22" s="27" t="s">
        <v>368</v>
      </c>
    </row>
    <row r="23" ht="30" customHeight="1" spans="1:10">
      <c r="A23" s="240" t="s">
        <v>290</v>
      </c>
      <c r="B23" s="27" t="s">
        <v>349</v>
      </c>
      <c r="C23" s="27" t="s">
        <v>338</v>
      </c>
      <c r="D23" s="27" t="s">
        <v>339</v>
      </c>
      <c r="E23" s="27" t="s">
        <v>369</v>
      </c>
      <c r="F23" s="27" t="s">
        <v>321</v>
      </c>
      <c r="G23" s="27" t="s">
        <v>341</v>
      </c>
      <c r="H23" s="27" t="s">
        <v>342</v>
      </c>
      <c r="I23" s="27" t="s">
        <v>343</v>
      </c>
      <c r="J23" s="27" t="s">
        <v>370</v>
      </c>
    </row>
    <row r="24" ht="30" customHeight="1" spans="1:10">
      <c r="A24" s="240" t="s">
        <v>290</v>
      </c>
      <c r="B24" s="27" t="s">
        <v>349</v>
      </c>
      <c r="C24" s="27" t="s">
        <v>338</v>
      </c>
      <c r="D24" s="27" t="s">
        <v>371</v>
      </c>
      <c r="E24" s="27" t="s">
        <v>372</v>
      </c>
      <c r="F24" s="27" t="s">
        <v>321</v>
      </c>
      <c r="G24" s="27" t="s">
        <v>341</v>
      </c>
      <c r="H24" s="27" t="s">
        <v>342</v>
      </c>
      <c r="I24" s="27" t="s">
        <v>343</v>
      </c>
      <c r="J24" s="27" t="s">
        <v>373</v>
      </c>
    </row>
    <row r="25" ht="30" customHeight="1" spans="1:10">
      <c r="A25" s="240" t="s">
        <v>290</v>
      </c>
      <c r="B25" s="27" t="s">
        <v>349</v>
      </c>
      <c r="C25" s="27" t="s">
        <v>345</v>
      </c>
      <c r="D25" s="27" t="s">
        <v>346</v>
      </c>
      <c r="E25" s="27" t="s">
        <v>347</v>
      </c>
      <c r="F25" s="27" t="s">
        <v>316</v>
      </c>
      <c r="G25" s="27" t="s">
        <v>330</v>
      </c>
      <c r="H25" s="27" t="s">
        <v>331</v>
      </c>
      <c r="I25" s="27" t="s">
        <v>318</v>
      </c>
      <c r="J25" s="27" t="s">
        <v>348</v>
      </c>
    </row>
    <row r="26" ht="30" customHeight="1" spans="1:10">
      <c r="A26" s="240" t="s">
        <v>290</v>
      </c>
      <c r="B26" s="27" t="s">
        <v>349</v>
      </c>
      <c r="C26" s="27" t="s">
        <v>345</v>
      </c>
      <c r="D26" s="27" t="s">
        <v>346</v>
      </c>
      <c r="E26" s="27" t="s">
        <v>374</v>
      </c>
      <c r="F26" s="27" t="s">
        <v>316</v>
      </c>
      <c r="G26" s="27" t="s">
        <v>330</v>
      </c>
      <c r="H26" s="27" t="s">
        <v>331</v>
      </c>
      <c r="I26" s="27" t="s">
        <v>318</v>
      </c>
      <c r="J26" s="27" t="s">
        <v>375</v>
      </c>
    </row>
  </sheetData>
  <mergeCells count="6">
    <mergeCell ref="A2:J2"/>
    <mergeCell ref="A3:H3"/>
    <mergeCell ref="A7:A14"/>
    <mergeCell ref="A15:A26"/>
    <mergeCell ref="B7:B14"/>
    <mergeCell ref="B15:B2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96"/>
      <c r="B1" s="197"/>
      <c r="C1" s="197"/>
      <c r="D1" s="198"/>
      <c r="E1" s="198"/>
      <c r="F1" s="198"/>
      <c r="G1" s="197"/>
      <c r="H1" s="197"/>
      <c r="I1" s="198"/>
    </row>
    <row r="2" ht="41.25" customHeight="1" spans="1:9">
      <c r="A2" s="199" t="str">
        <f>"2026"&amp;"年部门新增资产配置预算表"</f>
        <v>2026年部门新增资产配置预算表</v>
      </c>
      <c r="B2" s="197"/>
      <c r="C2" s="197"/>
      <c r="D2" s="198"/>
      <c r="E2" s="198"/>
      <c r="F2" s="198"/>
      <c r="G2" s="197"/>
      <c r="H2" s="197"/>
      <c r="I2" s="198"/>
    </row>
    <row r="3" customHeight="1" spans="1:9">
      <c r="A3" s="200" t="str">
        <f>"单位名称："&amp;"中国共产党昆明市委员会市直机关工作委员会"</f>
        <v>单位名称：中国共产党昆明市委员会市直机关工作委员会</v>
      </c>
      <c r="B3" s="201"/>
      <c r="C3" s="201"/>
      <c r="D3" s="196"/>
      <c r="F3" s="198"/>
      <c r="G3" s="197"/>
      <c r="H3" s="197"/>
      <c r="I3" s="227" t="s">
        <v>0</v>
      </c>
    </row>
    <row r="4" ht="28.5" customHeight="1" spans="1:9">
      <c r="A4" s="202" t="s">
        <v>168</v>
      </c>
      <c r="B4" s="203" t="s">
        <v>169</v>
      </c>
      <c r="C4" s="204" t="s">
        <v>376</v>
      </c>
      <c r="D4" s="202" t="s">
        <v>377</v>
      </c>
      <c r="E4" s="202" t="s">
        <v>378</v>
      </c>
      <c r="F4" s="202" t="s">
        <v>379</v>
      </c>
      <c r="G4" s="205" t="s">
        <v>380</v>
      </c>
      <c r="H4" s="206"/>
      <c r="I4" s="228"/>
    </row>
    <row r="5" ht="21" customHeight="1" spans="1:9">
      <c r="A5" s="207"/>
      <c r="B5" s="208"/>
      <c r="C5" s="208"/>
      <c r="D5" s="209"/>
      <c r="E5" s="208"/>
      <c r="F5" s="208"/>
      <c r="G5" s="210" t="s">
        <v>381</v>
      </c>
      <c r="H5" s="210" t="s">
        <v>382</v>
      </c>
      <c r="I5" s="210" t="s">
        <v>383</v>
      </c>
    </row>
    <row r="6" ht="17.25" customHeight="1" spans="1:9">
      <c r="A6" s="211" t="s">
        <v>74</v>
      </c>
      <c r="B6" s="212"/>
      <c r="C6" s="213" t="s">
        <v>75</v>
      </c>
      <c r="D6" s="211" t="s">
        <v>76</v>
      </c>
      <c r="E6" s="214" t="s">
        <v>77</v>
      </c>
      <c r="F6" s="211" t="s">
        <v>78</v>
      </c>
      <c r="G6" s="213" t="s">
        <v>79</v>
      </c>
      <c r="H6" s="207" t="s">
        <v>80</v>
      </c>
      <c r="I6" s="214" t="s">
        <v>81</v>
      </c>
    </row>
    <row r="7" ht="19.5" customHeight="1" spans="1:9">
      <c r="A7" s="215"/>
      <c r="B7" s="216"/>
      <c r="C7" s="216"/>
      <c r="D7" s="217"/>
      <c r="E7" s="218"/>
      <c r="F7" s="219"/>
      <c r="G7" s="220"/>
      <c r="H7" s="221"/>
      <c r="I7" s="221"/>
    </row>
    <row r="8" ht="19.5" customHeight="1" spans="1:9">
      <c r="A8" s="222" t="s">
        <v>49</v>
      </c>
      <c r="B8" s="223"/>
      <c r="C8" s="223"/>
      <c r="D8" s="224"/>
      <c r="E8" s="225"/>
      <c r="F8" s="226"/>
      <c r="G8" s="220"/>
      <c r="H8" s="221"/>
      <c r="I8" s="221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V10"/>
  <sheetViews>
    <sheetView showZeros="0" topLeftCell="C1" workbookViewId="0">
      <selection activeCell="L16" sqref="L1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4.425" customWidth="1"/>
    <col min="5" max="5" width="21.2833333333333" customWidth="1"/>
    <col min="6" max="6" width="21.7083333333333" customWidth="1"/>
    <col min="7" max="7" width="35.2833333333333" customWidth="1"/>
    <col min="8" max="8" width="7.70833333333333" customWidth="1"/>
    <col min="9" max="9" width="11.1416666666667" customWidth="1"/>
    <col min="10" max="10" width="13.2833333333333" customWidth="1"/>
    <col min="11" max="20" width="20" customWidth="1"/>
    <col min="21" max="21" width="19.85" customWidth="1"/>
    <col min="22" max="22" width="20" customWidth="1"/>
  </cols>
  <sheetData>
    <row r="1" ht="15.75" customHeight="1" spans="2:22">
      <c r="B1" s="149"/>
      <c r="C1" s="149"/>
      <c r="D1" s="149"/>
      <c r="E1" s="149"/>
      <c r="T1" s="185"/>
      <c r="U1" s="185"/>
      <c r="V1" s="186"/>
    </row>
    <row r="2" ht="41.25" customHeight="1" spans="1:22">
      <c r="A2" s="150" t="str">
        <f>"2026"&amp;"年部门政府采购预算表"</f>
        <v>2026年部门政府采购预算表</v>
      </c>
      <c r="B2" s="151"/>
      <c r="C2" s="151"/>
      <c r="D2" s="151"/>
      <c r="E2" s="151"/>
      <c r="F2" s="152"/>
      <c r="G2" s="152"/>
      <c r="H2" s="152"/>
      <c r="I2" s="152"/>
      <c r="J2" s="152"/>
      <c r="K2" s="152"/>
      <c r="L2" s="152"/>
      <c r="M2" s="152"/>
      <c r="N2" s="152"/>
      <c r="O2" s="151"/>
      <c r="P2" s="152"/>
      <c r="Q2" s="152"/>
      <c r="R2" s="151"/>
      <c r="S2" s="152"/>
      <c r="T2" s="151"/>
      <c r="U2" s="151"/>
      <c r="V2" s="152"/>
    </row>
    <row r="3" ht="18.75" customHeight="1" spans="1:22">
      <c r="A3" s="153" t="str">
        <f>"单位名称："&amp;"中国共产党昆明市委员会市直机关工作委员会"</f>
        <v>单位名称：中国共产党昆明市委员会市直机关工作委员会</v>
      </c>
      <c r="B3" s="149"/>
      <c r="C3" s="149"/>
      <c r="D3" s="149"/>
      <c r="E3" s="149"/>
      <c r="F3" s="154"/>
      <c r="G3" s="154"/>
      <c r="H3" s="154"/>
      <c r="I3" s="154"/>
      <c r="J3" s="154"/>
      <c r="K3" s="154"/>
      <c r="L3" s="154"/>
      <c r="M3" s="154"/>
      <c r="N3" s="154"/>
      <c r="T3" s="187"/>
      <c r="U3" s="187"/>
      <c r="V3" s="188" t="s">
        <v>0</v>
      </c>
    </row>
    <row r="4" ht="15.75" customHeight="1" spans="1:22">
      <c r="A4" s="155" t="s">
        <v>168</v>
      </c>
      <c r="B4" s="156" t="s">
        <v>169</v>
      </c>
      <c r="C4" s="156" t="s">
        <v>170</v>
      </c>
      <c r="D4" s="156" t="s">
        <v>172</v>
      </c>
      <c r="E4" s="156" t="s">
        <v>173</v>
      </c>
      <c r="F4" s="157" t="s">
        <v>384</v>
      </c>
      <c r="G4" s="157" t="s">
        <v>385</v>
      </c>
      <c r="H4" s="157" t="s">
        <v>386</v>
      </c>
      <c r="I4" s="157" t="s">
        <v>381</v>
      </c>
      <c r="J4" s="157" t="s">
        <v>382</v>
      </c>
      <c r="K4" s="174" t="s">
        <v>387</v>
      </c>
      <c r="L4" s="174"/>
      <c r="M4" s="174"/>
      <c r="N4" s="174"/>
      <c r="O4" s="175"/>
      <c r="P4" s="174"/>
      <c r="Q4" s="174"/>
      <c r="R4" s="189"/>
      <c r="S4" s="174"/>
      <c r="T4" s="175"/>
      <c r="U4" s="189"/>
      <c r="V4" s="190"/>
    </row>
    <row r="5" ht="17.25" customHeight="1" spans="1:22">
      <c r="A5" s="158"/>
      <c r="B5" s="159"/>
      <c r="C5" s="159"/>
      <c r="D5" s="159"/>
      <c r="E5" s="159"/>
      <c r="F5" s="160"/>
      <c r="G5" s="160"/>
      <c r="H5" s="160"/>
      <c r="I5" s="160"/>
      <c r="J5" s="160"/>
      <c r="K5" s="160" t="s">
        <v>49</v>
      </c>
      <c r="L5" s="160" t="s">
        <v>52</v>
      </c>
      <c r="M5" s="160" t="s">
        <v>53</v>
      </c>
      <c r="N5" s="160" t="s">
        <v>54</v>
      </c>
      <c r="O5" s="176" t="s">
        <v>55</v>
      </c>
      <c r="P5" s="177" t="s">
        <v>388</v>
      </c>
      <c r="Q5" s="177"/>
      <c r="R5" s="191"/>
      <c r="S5" s="177"/>
      <c r="T5" s="192"/>
      <c r="U5" s="162"/>
      <c r="V5" s="160" t="s">
        <v>389</v>
      </c>
    </row>
    <row r="6" ht="54" customHeight="1" spans="1:22">
      <c r="A6" s="161"/>
      <c r="B6" s="162"/>
      <c r="C6" s="162"/>
      <c r="D6" s="162"/>
      <c r="E6" s="162"/>
      <c r="F6" s="163"/>
      <c r="G6" s="163"/>
      <c r="H6" s="163"/>
      <c r="I6" s="163"/>
      <c r="J6" s="163"/>
      <c r="K6" s="163"/>
      <c r="L6" s="163" t="s">
        <v>51</v>
      </c>
      <c r="M6" s="163"/>
      <c r="N6" s="163"/>
      <c r="O6" s="178"/>
      <c r="P6" s="163" t="s">
        <v>51</v>
      </c>
      <c r="Q6" s="163" t="s">
        <v>57</v>
      </c>
      <c r="R6" s="162" t="s">
        <v>59</v>
      </c>
      <c r="S6" s="163" t="s">
        <v>390</v>
      </c>
      <c r="T6" s="178" t="s">
        <v>60</v>
      </c>
      <c r="U6" s="162" t="s">
        <v>61</v>
      </c>
      <c r="V6" s="163"/>
    </row>
    <row r="7" ht="18" customHeight="1" spans="1:22">
      <c r="A7" s="164">
        <v>1</v>
      </c>
      <c r="B7" s="165" t="s">
        <v>75</v>
      </c>
      <c r="C7" s="166" t="s">
        <v>76</v>
      </c>
      <c r="D7" s="166" t="s">
        <v>77</v>
      </c>
      <c r="E7" s="165" t="s">
        <v>78</v>
      </c>
      <c r="F7" s="166" t="s">
        <v>79</v>
      </c>
      <c r="G7" s="166" t="s">
        <v>80</v>
      </c>
      <c r="H7" s="167" t="s">
        <v>81</v>
      </c>
      <c r="I7" s="166" t="s">
        <v>82</v>
      </c>
      <c r="J7" s="166" t="s">
        <v>83</v>
      </c>
      <c r="K7" s="167" t="s">
        <v>84</v>
      </c>
      <c r="L7" s="166" t="s">
        <v>85</v>
      </c>
      <c r="M7" s="167" t="s">
        <v>86</v>
      </c>
      <c r="N7" s="166" t="s">
        <v>87</v>
      </c>
      <c r="O7" s="166" t="s">
        <v>88</v>
      </c>
      <c r="P7" s="167" t="s">
        <v>277</v>
      </c>
      <c r="Q7" s="166" t="s">
        <v>278</v>
      </c>
      <c r="R7" s="165" t="s">
        <v>279</v>
      </c>
      <c r="S7" s="166" t="s">
        <v>280</v>
      </c>
      <c r="T7" s="166" t="s">
        <v>281</v>
      </c>
      <c r="U7" s="193" t="s">
        <v>282</v>
      </c>
      <c r="V7" s="193" t="s">
        <v>283</v>
      </c>
    </row>
    <row r="8" ht="21" customHeight="1" spans="1:22">
      <c r="A8" s="168" t="s">
        <v>63</v>
      </c>
      <c r="B8" s="169" t="s">
        <v>63</v>
      </c>
      <c r="C8" s="169" t="s">
        <v>237</v>
      </c>
      <c r="D8" s="169" t="s">
        <v>93</v>
      </c>
      <c r="E8" s="169" t="s">
        <v>94</v>
      </c>
      <c r="F8" s="170" t="s">
        <v>391</v>
      </c>
      <c r="G8" s="170" t="s">
        <v>391</v>
      </c>
      <c r="H8" s="170" t="s">
        <v>392</v>
      </c>
      <c r="I8" s="179">
        <v>1</v>
      </c>
      <c r="J8" s="180">
        <v>6600</v>
      </c>
      <c r="K8" s="180">
        <v>6600</v>
      </c>
      <c r="L8" s="180">
        <v>6600</v>
      </c>
      <c r="M8" s="180"/>
      <c r="N8" s="180"/>
      <c r="O8" s="181"/>
      <c r="P8" s="180"/>
      <c r="Q8" s="180"/>
      <c r="R8" s="181"/>
      <c r="S8" s="180"/>
      <c r="T8" s="181"/>
      <c r="U8" s="181"/>
      <c r="V8" s="194"/>
    </row>
    <row r="9" ht="33" customHeight="1" spans="1:22">
      <c r="A9" s="168" t="s">
        <v>63</v>
      </c>
      <c r="B9" s="169" t="s">
        <v>63</v>
      </c>
      <c r="C9" s="169" t="s">
        <v>290</v>
      </c>
      <c r="D9" s="169" t="s">
        <v>95</v>
      </c>
      <c r="E9" s="169" t="s">
        <v>96</v>
      </c>
      <c r="F9" s="170" t="s">
        <v>393</v>
      </c>
      <c r="G9" s="170" t="s">
        <v>394</v>
      </c>
      <c r="H9" s="170" t="s">
        <v>395</v>
      </c>
      <c r="I9" s="179">
        <v>1</v>
      </c>
      <c r="J9" s="180">
        <v>50000</v>
      </c>
      <c r="K9" s="180">
        <v>50000</v>
      </c>
      <c r="L9" s="180">
        <v>50000</v>
      </c>
      <c r="M9" s="180"/>
      <c r="N9" s="180"/>
      <c r="O9" s="181"/>
      <c r="P9" s="180"/>
      <c r="Q9" s="180"/>
      <c r="R9" s="181"/>
      <c r="S9" s="180"/>
      <c r="T9" s="181"/>
      <c r="U9" s="181"/>
      <c r="V9" s="27"/>
    </row>
    <row r="10" ht="21" customHeight="1" spans="1:22">
      <c r="A10" s="171" t="s">
        <v>159</v>
      </c>
      <c r="B10" s="172"/>
      <c r="C10" s="172"/>
      <c r="D10" s="172"/>
      <c r="E10" s="172"/>
      <c r="F10" s="173"/>
      <c r="G10" s="173"/>
      <c r="H10" s="173"/>
      <c r="I10" s="182"/>
      <c r="J10" s="183"/>
      <c r="K10" s="181">
        <v>56600</v>
      </c>
      <c r="L10" s="181">
        <v>56600</v>
      </c>
      <c r="M10" s="184"/>
      <c r="N10" s="181"/>
      <c r="O10" s="181"/>
      <c r="P10" s="181"/>
      <c r="Q10" s="181"/>
      <c r="R10" s="181"/>
      <c r="S10" s="181"/>
      <c r="T10" s="181"/>
      <c r="U10" s="181"/>
      <c r="V10" s="195"/>
    </row>
  </sheetData>
  <mergeCells count="21">
    <mergeCell ref="A2:V2"/>
    <mergeCell ref="A3:J3"/>
    <mergeCell ref="K4:V4"/>
    <mergeCell ref="P5:U5"/>
    <mergeCell ref="A10:J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M5:M6"/>
    <mergeCell ref="N5:N6"/>
    <mergeCell ref="O5:O6"/>
    <mergeCell ref="V5:V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topLeftCell="D1" workbookViewId="0">
      <selection activeCell="G9" sqref="G9"/>
    </sheetView>
  </sheetViews>
  <sheetFormatPr defaultColWidth="9.14166666666667" defaultRowHeight="14.25" customHeight="1"/>
  <cols>
    <col min="1" max="3" width="39.1416666666667" customWidth="1"/>
    <col min="4" max="4" width="27.575" customWidth="1"/>
    <col min="5" max="5" width="17.575" customWidth="1"/>
    <col min="6" max="6" width="28.1416666666667" customWidth="1"/>
    <col min="7" max="8" width="39.1416666666667" customWidth="1"/>
    <col min="9" max="17" width="20.425" customWidth="1"/>
    <col min="18" max="19" width="20.2833333333333" customWidth="1"/>
    <col min="20" max="20" width="20.425" customWidth="1"/>
  </cols>
  <sheetData>
    <row r="1" ht="16.5" customHeight="1" spans="1:20">
      <c r="A1" s="105"/>
      <c r="B1" s="106"/>
      <c r="C1" s="106"/>
      <c r="D1" s="106"/>
      <c r="E1" s="106"/>
      <c r="F1" s="105"/>
      <c r="G1" s="105"/>
      <c r="H1" s="105"/>
      <c r="I1" s="105"/>
      <c r="J1" s="105"/>
      <c r="K1" s="105"/>
      <c r="L1" s="105"/>
      <c r="M1" s="129"/>
      <c r="N1" s="105"/>
      <c r="O1" s="105"/>
      <c r="P1" s="106"/>
      <c r="Q1" s="105"/>
      <c r="R1" s="141"/>
      <c r="S1" s="142"/>
      <c r="T1" s="142"/>
    </row>
    <row r="2" ht="41.25" customHeight="1" spans="1:20">
      <c r="A2" s="107" t="str">
        <f>"2026"&amp;"年部门政府购买服务预算表"</f>
        <v>2026年部门政府购买服务预算表</v>
      </c>
      <c r="B2" s="108"/>
      <c r="C2" s="108"/>
      <c r="D2" s="108"/>
      <c r="E2" s="108"/>
      <c r="F2" s="109"/>
      <c r="G2" s="109"/>
      <c r="H2" s="109"/>
      <c r="I2" s="109"/>
      <c r="J2" s="109"/>
      <c r="K2" s="109"/>
      <c r="L2" s="109"/>
      <c r="M2" s="130"/>
      <c r="N2" s="109"/>
      <c r="O2" s="109"/>
      <c r="P2" s="108"/>
      <c r="Q2" s="109"/>
      <c r="R2" s="130"/>
      <c r="S2" s="108"/>
      <c r="T2" s="109"/>
    </row>
    <row r="3" ht="18.75" customHeight="1" spans="1:20">
      <c r="A3" s="110" t="str">
        <f>"单位名称："&amp;"中国共产党昆明市委员会市直机关工作委员会"</f>
        <v>单位名称：中国共产党昆明市委员会市直机关工作委员会</v>
      </c>
      <c r="B3" s="106"/>
      <c r="C3" s="106"/>
      <c r="D3" s="106"/>
      <c r="E3" s="106"/>
      <c r="F3" s="105"/>
      <c r="G3" s="105"/>
      <c r="H3" s="105"/>
      <c r="I3" s="105"/>
      <c r="J3" s="105"/>
      <c r="K3" s="105"/>
      <c r="L3" s="105"/>
      <c r="M3" s="129"/>
      <c r="N3" s="105"/>
      <c r="O3" s="105"/>
      <c r="P3" s="106"/>
      <c r="Q3" s="105"/>
      <c r="R3" s="143"/>
      <c r="S3" s="144"/>
      <c r="T3" s="144" t="s">
        <v>0</v>
      </c>
    </row>
    <row r="4" ht="15.75" customHeight="1" spans="1:20">
      <c r="A4" s="111" t="s">
        <v>168</v>
      </c>
      <c r="B4" s="112" t="s">
        <v>169</v>
      </c>
      <c r="C4" s="112" t="s">
        <v>170</v>
      </c>
      <c r="D4" s="112" t="s">
        <v>396</v>
      </c>
      <c r="E4" s="112" t="s">
        <v>172</v>
      </c>
      <c r="F4" s="113" t="s">
        <v>173</v>
      </c>
      <c r="G4" s="113" t="s">
        <v>397</v>
      </c>
      <c r="H4" s="113" t="s">
        <v>398</v>
      </c>
      <c r="I4" s="131" t="s">
        <v>387</v>
      </c>
      <c r="J4" s="131"/>
      <c r="K4" s="131"/>
      <c r="L4" s="131"/>
      <c r="M4" s="132"/>
      <c r="N4" s="131"/>
      <c r="O4" s="131"/>
      <c r="P4" s="133"/>
      <c r="Q4" s="131"/>
      <c r="R4" s="132"/>
      <c r="S4" s="133"/>
      <c r="T4" s="145"/>
    </row>
    <row r="5" ht="17.25" customHeight="1" spans="1:20">
      <c r="A5" s="114"/>
      <c r="B5" s="115"/>
      <c r="C5" s="115"/>
      <c r="D5" s="115"/>
      <c r="E5" s="115"/>
      <c r="F5" s="116"/>
      <c r="G5" s="116"/>
      <c r="H5" s="116"/>
      <c r="I5" s="116" t="s">
        <v>49</v>
      </c>
      <c r="J5" s="116" t="s">
        <v>52</v>
      </c>
      <c r="K5" s="116" t="s">
        <v>399</v>
      </c>
      <c r="L5" s="116" t="s">
        <v>54</v>
      </c>
      <c r="M5" s="134" t="s">
        <v>400</v>
      </c>
      <c r="N5" s="135" t="s">
        <v>388</v>
      </c>
      <c r="O5" s="135"/>
      <c r="P5" s="136"/>
      <c r="Q5" s="135"/>
      <c r="R5" s="146"/>
      <c r="S5" s="118"/>
      <c r="T5" s="116" t="s">
        <v>389</v>
      </c>
    </row>
    <row r="6" ht="54" customHeight="1" spans="1:20">
      <c r="A6" s="117"/>
      <c r="B6" s="118"/>
      <c r="C6" s="118"/>
      <c r="D6" s="118"/>
      <c r="E6" s="118"/>
      <c r="F6" s="119"/>
      <c r="G6" s="119"/>
      <c r="H6" s="119"/>
      <c r="I6" s="119"/>
      <c r="J6" s="119" t="s">
        <v>51</v>
      </c>
      <c r="K6" s="119"/>
      <c r="L6" s="119"/>
      <c r="M6" s="137"/>
      <c r="N6" s="119" t="s">
        <v>51</v>
      </c>
      <c r="O6" s="119" t="s">
        <v>57</v>
      </c>
      <c r="P6" s="118" t="s">
        <v>59</v>
      </c>
      <c r="Q6" s="119" t="s">
        <v>58</v>
      </c>
      <c r="R6" s="137" t="s">
        <v>60</v>
      </c>
      <c r="S6" s="118" t="s">
        <v>61</v>
      </c>
      <c r="T6" s="119"/>
    </row>
    <row r="7" ht="17.25" customHeight="1" spans="1:20">
      <c r="A7" s="120">
        <v>1</v>
      </c>
      <c r="B7" s="118">
        <v>2</v>
      </c>
      <c r="C7" s="120">
        <v>3</v>
      </c>
      <c r="D7" s="120">
        <v>4</v>
      </c>
      <c r="E7" s="118">
        <v>5</v>
      </c>
      <c r="F7" s="120">
        <v>6</v>
      </c>
      <c r="G7" s="120">
        <v>7</v>
      </c>
      <c r="H7" s="121">
        <v>8</v>
      </c>
      <c r="I7" s="120">
        <v>9</v>
      </c>
      <c r="J7" s="120">
        <v>10</v>
      </c>
      <c r="K7" s="121">
        <v>11</v>
      </c>
      <c r="L7" s="120">
        <v>12</v>
      </c>
      <c r="M7" s="120">
        <v>13</v>
      </c>
      <c r="N7" s="121">
        <v>14</v>
      </c>
      <c r="O7" s="120">
        <v>15</v>
      </c>
      <c r="P7" s="120">
        <v>16</v>
      </c>
      <c r="Q7" s="121">
        <v>17</v>
      </c>
      <c r="R7" s="120">
        <v>18</v>
      </c>
      <c r="S7" s="147">
        <v>19</v>
      </c>
      <c r="T7" s="148">
        <v>20</v>
      </c>
    </row>
    <row r="8" ht="21" customHeight="1" spans="1:20">
      <c r="A8" s="122" t="s">
        <v>63</v>
      </c>
      <c r="B8" s="123" t="s">
        <v>63</v>
      </c>
      <c r="C8" s="123" t="s">
        <v>290</v>
      </c>
      <c r="D8" s="123" t="s">
        <v>68</v>
      </c>
      <c r="E8" s="123" t="s">
        <v>89</v>
      </c>
      <c r="F8" s="124" t="s">
        <v>90</v>
      </c>
      <c r="G8" s="124" t="s">
        <v>401</v>
      </c>
      <c r="H8" s="124" t="s">
        <v>402</v>
      </c>
      <c r="I8" s="138">
        <v>190000</v>
      </c>
      <c r="J8" s="138">
        <v>190000</v>
      </c>
      <c r="K8" s="138"/>
      <c r="L8" s="138"/>
      <c r="M8" s="139"/>
      <c r="N8" s="138"/>
      <c r="O8" s="138"/>
      <c r="P8" s="140"/>
      <c r="Q8" s="138"/>
      <c r="R8" s="139"/>
      <c r="S8" s="139"/>
      <c r="T8" s="27"/>
    </row>
    <row r="9" ht="31" customHeight="1" spans="1:20">
      <c r="A9" s="122" t="s">
        <v>63</v>
      </c>
      <c r="B9" s="123" t="s">
        <v>63</v>
      </c>
      <c r="C9" s="123" t="s">
        <v>290</v>
      </c>
      <c r="D9" s="123" t="s">
        <v>68</v>
      </c>
      <c r="E9" s="123" t="s">
        <v>89</v>
      </c>
      <c r="F9" s="124" t="s">
        <v>90</v>
      </c>
      <c r="G9" s="124" t="s">
        <v>403</v>
      </c>
      <c r="H9" s="124" t="s">
        <v>402</v>
      </c>
      <c r="I9" s="138">
        <v>60000</v>
      </c>
      <c r="J9" s="138">
        <v>60000</v>
      </c>
      <c r="K9" s="138"/>
      <c r="L9" s="138"/>
      <c r="M9" s="139"/>
      <c r="N9" s="138"/>
      <c r="O9" s="138"/>
      <c r="P9" s="140"/>
      <c r="Q9" s="138"/>
      <c r="R9" s="139"/>
      <c r="S9" s="139"/>
      <c r="T9" s="27"/>
    </row>
    <row r="10" ht="21" customHeight="1" spans="1:20">
      <c r="A10" s="125" t="s">
        <v>159</v>
      </c>
      <c r="B10" s="126"/>
      <c r="C10" s="126"/>
      <c r="D10" s="126"/>
      <c r="E10" s="126"/>
      <c r="F10" s="127"/>
      <c r="G10" s="127"/>
      <c r="H10" s="128"/>
      <c r="I10" s="139">
        <v>250000</v>
      </c>
      <c r="J10" s="139">
        <v>250000</v>
      </c>
      <c r="K10" s="139"/>
      <c r="L10" s="139"/>
      <c r="M10" s="139"/>
      <c r="N10" s="139"/>
      <c r="O10" s="139"/>
      <c r="P10" s="140"/>
      <c r="Q10" s="139"/>
      <c r="R10" s="139"/>
      <c r="S10" s="139"/>
      <c r="T10" s="140"/>
    </row>
  </sheetData>
  <mergeCells count="20">
    <mergeCell ref="A2:T2"/>
    <mergeCell ref="A3:H3"/>
    <mergeCell ref="I3:S3"/>
    <mergeCell ref="I4:T4"/>
    <mergeCell ref="N5:S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T5:T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30.425" customWidth="1"/>
    <col min="3" max="3" width="23.85" customWidth="1"/>
    <col min="4" max="4" width="11.1416666666667" customWidth="1"/>
    <col min="5" max="5" width="32.7083333333333" customWidth="1"/>
    <col min="6" max="6" width="9.85" customWidth="1"/>
    <col min="7" max="7" width="17.7083333333333" customWidth="1"/>
    <col min="8" max="11" width="23.1416666666667" customWidth="1"/>
  </cols>
  <sheetData>
    <row r="1" ht="13.5" customHeight="1" spans="4:11">
      <c r="D1" s="79"/>
      <c r="E1" s="79"/>
      <c r="F1" s="79"/>
      <c r="G1" s="79"/>
      <c r="K1" s="99"/>
    </row>
    <row r="2" ht="41.25" customHeight="1" spans="1:11">
      <c r="A2" s="80" t="str">
        <f>"2026"&amp;"年部门上级补助项目支出预算表"</f>
        <v>2026年部门上级补助项目支出预算表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13.5" customHeight="1" spans="1:11">
      <c r="A3" s="81" t="str">
        <f>"单位名称："&amp;"中国共产党昆明市委员会市直机关工作委员会"</f>
        <v>单位名称：中国共产党昆明市委员会市直机关工作委员会</v>
      </c>
      <c r="B3" s="82"/>
      <c r="C3" s="82"/>
      <c r="D3" s="82"/>
      <c r="E3" s="82"/>
      <c r="F3" s="82"/>
      <c r="G3" s="82"/>
      <c r="H3" s="83"/>
      <c r="I3" s="83"/>
      <c r="J3" s="83"/>
      <c r="K3" s="100" t="s">
        <v>0</v>
      </c>
    </row>
    <row r="4" ht="21.75" customHeight="1" spans="1:11">
      <c r="A4" s="84" t="s">
        <v>404</v>
      </c>
      <c r="B4" s="84" t="s">
        <v>170</v>
      </c>
      <c r="C4" s="84" t="s">
        <v>405</v>
      </c>
      <c r="D4" s="85" t="s">
        <v>172</v>
      </c>
      <c r="E4" s="85" t="s">
        <v>173</v>
      </c>
      <c r="F4" s="85" t="s">
        <v>174</v>
      </c>
      <c r="G4" s="85" t="s">
        <v>175</v>
      </c>
      <c r="H4" s="86" t="s">
        <v>49</v>
      </c>
      <c r="I4" s="101" t="s">
        <v>406</v>
      </c>
      <c r="J4" s="102"/>
      <c r="K4" s="103"/>
    </row>
    <row r="5" ht="21.75" customHeight="1" spans="1:11">
      <c r="A5" s="87"/>
      <c r="B5" s="87"/>
      <c r="C5" s="87"/>
      <c r="D5" s="88"/>
      <c r="E5" s="88"/>
      <c r="F5" s="88"/>
      <c r="G5" s="88"/>
      <c r="H5" s="89"/>
      <c r="I5" s="85" t="s">
        <v>52</v>
      </c>
      <c r="J5" s="85" t="s">
        <v>53</v>
      </c>
      <c r="K5" s="85" t="s">
        <v>54</v>
      </c>
    </row>
    <row r="6" ht="40.5" customHeight="1" spans="1:11">
      <c r="A6" s="90"/>
      <c r="B6" s="90"/>
      <c r="C6" s="90"/>
      <c r="D6" s="91"/>
      <c r="E6" s="91"/>
      <c r="F6" s="91"/>
      <c r="G6" s="91"/>
      <c r="H6" s="92"/>
      <c r="I6" s="91" t="s">
        <v>51</v>
      </c>
      <c r="J6" s="91"/>
      <c r="K6" s="91"/>
    </row>
    <row r="7" ht="20.25" customHeight="1" spans="1:11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104">
        <v>10</v>
      </c>
      <c r="K7" s="104">
        <v>11</v>
      </c>
    </row>
    <row r="8" ht="18" customHeight="1" spans="1:11">
      <c r="A8" s="78"/>
      <c r="B8" s="27"/>
      <c r="C8" s="78"/>
      <c r="D8" s="78"/>
      <c r="E8" s="78"/>
      <c r="F8" s="78"/>
      <c r="G8" s="78"/>
      <c r="H8" s="23"/>
      <c r="I8" s="23"/>
      <c r="J8" s="23"/>
      <c r="K8" s="23"/>
    </row>
    <row r="9" ht="24" customHeight="1" spans="1:11">
      <c r="A9" s="94"/>
      <c r="B9" s="95"/>
      <c r="C9" s="94"/>
      <c r="D9" s="94"/>
      <c r="E9" s="94"/>
      <c r="F9" s="94"/>
      <c r="G9" s="94"/>
      <c r="H9" s="23"/>
      <c r="I9" s="23"/>
      <c r="J9" s="23"/>
      <c r="K9" s="23"/>
    </row>
    <row r="10" ht="18.75" customHeight="1" spans="1:11">
      <c r="A10" s="96" t="s">
        <v>159</v>
      </c>
      <c r="B10" s="97"/>
      <c r="C10" s="97"/>
      <c r="D10" s="97"/>
      <c r="E10" s="97"/>
      <c r="F10" s="97"/>
      <c r="G10" s="98"/>
      <c r="H10" s="23"/>
      <c r="I10" s="23"/>
      <c r="J10" s="23"/>
      <c r="K10" s="23"/>
    </row>
  </sheetData>
  <mergeCells count="16">
    <mergeCell ref="A2:K2"/>
    <mergeCell ref="A3:G3"/>
    <mergeCell ref="H3:J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Z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6" width="20" customWidth="1"/>
  </cols>
  <sheetData>
    <row r="1" ht="17.25" customHeight="1" spans="4:26">
      <c r="D1" s="42"/>
      <c r="E1" s="43"/>
      <c r="X1" s="70"/>
      <c r="Y1" s="70"/>
      <c r="Z1" s="70"/>
    </row>
    <row r="2" ht="41.25" customHeight="1" spans="1:26">
      <c r="A2" s="44" t="str">
        <f>"2026"&amp;"年部门市对下转移支付预算表"</f>
        <v>2026年部门市对下转移支付预算表</v>
      </c>
      <c r="B2" s="45"/>
      <c r="C2" s="45"/>
      <c r="D2" s="45"/>
      <c r="E2" s="4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71"/>
      <c r="Y2" s="71"/>
      <c r="Z2" s="45"/>
    </row>
    <row r="3" ht="18" customHeight="1" spans="1:26">
      <c r="A3" s="47" t="str">
        <f>"单位名称："&amp;"中国共产党昆明市委员会市直机关工作委员会"</f>
        <v>单位名称：中国共产党昆明市委员会市直机关工作委员会</v>
      </c>
      <c r="B3" s="48"/>
      <c r="C3" s="48"/>
      <c r="D3" s="49"/>
      <c r="E3" s="50"/>
      <c r="F3" s="51"/>
      <c r="G3" s="51"/>
      <c r="H3" s="51"/>
      <c r="I3" s="51"/>
      <c r="J3" s="51"/>
      <c r="X3" s="72"/>
      <c r="Y3" s="72"/>
      <c r="Z3" s="72" t="s">
        <v>0</v>
      </c>
    </row>
    <row r="4" ht="19.5" customHeight="1" spans="1:26">
      <c r="A4" s="52" t="s">
        <v>407</v>
      </c>
      <c r="B4" s="53" t="s">
        <v>387</v>
      </c>
      <c r="C4" s="54"/>
      <c r="D4" s="54"/>
      <c r="E4" s="55"/>
      <c r="F4" s="53" t="s">
        <v>408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73"/>
      <c r="Y4" s="74"/>
      <c r="Z4" s="75" t="s">
        <v>409</v>
      </c>
    </row>
    <row r="5" ht="40.5" customHeight="1" spans="1:26">
      <c r="A5" s="56"/>
      <c r="B5" s="57" t="s">
        <v>49</v>
      </c>
      <c r="C5" s="58" t="s">
        <v>52</v>
      </c>
      <c r="D5" s="59" t="s">
        <v>399</v>
      </c>
      <c r="E5" s="60" t="s">
        <v>54</v>
      </c>
      <c r="F5" s="61" t="s">
        <v>410</v>
      </c>
      <c r="G5" s="61" t="s">
        <v>411</v>
      </c>
      <c r="H5" s="61" t="s">
        <v>412</v>
      </c>
      <c r="I5" s="61" t="s">
        <v>413</v>
      </c>
      <c r="J5" s="61" t="s">
        <v>414</v>
      </c>
      <c r="K5" s="61" t="s">
        <v>415</v>
      </c>
      <c r="L5" s="61" t="s">
        <v>416</v>
      </c>
      <c r="M5" s="61" t="s">
        <v>417</v>
      </c>
      <c r="N5" s="61" t="s">
        <v>418</v>
      </c>
      <c r="O5" s="61" t="s">
        <v>419</v>
      </c>
      <c r="P5" s="61" t="s">
        <v>420</v>
      </c>
      <c r="Q5" s="61" t="s">
        <v>421</v>
      </c>
      <c r="R5" s="61" t="s">
        <v>422</v>
      </c>
      <c r="S5" s="61" t="s">
        <v>423</v>
      </c>
      <c r="T5" s="61" t="s">
        <v>424</v>
      </c>
      <c r="U5" s="61" t="s">
        <v>425</v>
      </c>
      <c r="V5" s="61" t="s">
        <v>426</v>
      </c>
      <c r="W5" s="61" t="s">
        <v>427</v>
      </c>
      <c r="X5" s="61" t="s">
        <v>428</v>
      </c>
      <c r="Y5" s="76" t="s">
        <v>429</v>
      </c>
      <c r="Z5" s="76" t="s">
        <v>428</v>
      </c>
    </row>
    <row r="6" ht="19.5" customHeight="1" spans="1:26">
      <c r="A6" s="62">
        <v>1</v>
      </c>
      <c r="B6" s="62">
        <v>2</v>
      </c>
      <c r="C6" s="62">
        <v>3</v>
      </c>
      <c r="D6" s="63">
        <v>4</v>
      </c>
      <c r="E6" s="64">
        <v>5</v>
      </c>
      <c r="F6" s="64">
        <v>6</v>
      </c>
      <c r="G6" s="64">
        <v>7</v>
      </c>
      <c r="H6" s="65">
        <v>8</v>
      </c>
      <c r="I6" s="64">
        <v>9</v>
      </c>
      <c r="J6" s="64">
        <v>10</v>
      </c>
      <c r="K6" s="64">
        <v>11</v>
      </c>
      <c r="L6" s="65">
        <v>12</v>
      </c>
      <c r="M6" s="64">
        <v>13</v>
      </c>
      <c r="N6" s="64">
        <v>14</v>
      </c>
      <c r="O6" s="64">
        <v>15</v>
      </c>
      <c r="P6" s="65">
        <v>16</v>
      </c>
      <c r="Q6" s="64">
        <v>17</v>
      </c>
      <c r="R6" s="64">
        <v>18</v>
      </c>
      <c r="S6" s="64">
        <v>19</v>
      </c>
      <c r="T6" s="65">
        <v>20</v>
      </c>
      <c r="U6" s="64">
        <v>21</v>
      </c>
      <c r="V6" s="64">
        <v>22</v>
      </c>
      <c r="W6" s="64">
        <v>23</v>
      </c>
      <c r="X6" s="65">
        <v>24</v>
      </c>
      <c r="Y6" s="64">
        <v>25</v>
      </c>
      <c r="Z6" s="64">
        <v>26</v>
      </c>
    </row>
    <row r="7" ht="21.75" customHeight="1" spans="1:26">
      <c r="A7" s="66"/>
      <c r="B7" s="67"/>
      <c r="C7" s="67"/>
      <c r="D7" s="68"/>
      <c r="E7" s="69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77"/>
    </row>
    <row r="8" ht="19.5" customHeight="1" spans="1:26">
      <c r="A8" s="27"/>
      <c r="B8" s="23"/>
      <c r="C8" s="23"/>
      <c r="D8" s="23"/>
      <c r="E8" s="2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78"/>
    </row>
  </sheetData>
  <mergeCells count="7">
    <mergeCell ref="A2:Z2"/>
    <mergeCell ref="A3:J3"/>
    <mergeCell ref="K3:Y3"/>
    <mergeCell ref="B4:E4"/>
    <mergeCell ref="F4:Y4"/>
    <mergeCell ref="A4:A5"/>
    <mergeCell ref="Z4:Z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1"/>
    </row>
    <row r="2" ht="41.25" customHeight="1" spans="1:10">
      <c r="A2" s="31" t="str">
        <f>"2026"&amp;"年部门项目支出绩效目标表（市对下转移支付）"</f>
        <v>2026年部门项目支出绩效目标表（市对下转移支付）</v>
      </c>
      <c r="B2" s="32"/>
      <c r="C2" s="32"/>
      <c r="D2" s="32"/>
      <c r="E2" s="32"/>
      <c r="F2" s="33"/>
      <c r="G2" s="32"/>
      <c r="H2" s="33"/>
      <c r="I2" s="33"/>
      <c r="J2" s="32"/>
    </row>
    <row r="3" ht="17.25" customHeight="1" spans="1:1">
      <c r="A3" s="34" t="str">
        <f>"单位名称："&amp;"中国共产党昆明市委员会市直机关工作委员会"</f>
        <v>单位名称：中国共产党昆明市委员会市直机关工作委员会</v>
      </c>
    </row>
    <row r="4" ht="44.25" customHeight="1" spans="1:10">
      <c r="A4" s="35" t="s">
        <v>407</v>
      </c>
      <c r="B4" s="35" t="s">
        <v>303</v>
      </c>
      <c r="C4" s="35" t="s">
        <v>304</v>
      </c>
      <c r="D4" s="35" t="s">
        <v>305</v>
      </c>
      <c r="E4" s="35" t="s">
        <v>306</v>
      </c>
      <c r="F4" s="36" t="s">
        <v>307</v>
      </c>
      <c r="G4" s="35" t="s">
        <v>308</v>
      </c>
      <c r="H4" s="36" t="s">
        <v>309</v>
      </c>
      <c r="I4" s="36" t="s">
        <v>310</v>
      </c>
      <c r="J4" s="35" t="s">
        <v>311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6">
        <v>6</v>
      </c>
      <c r="G5" s="35">
        <v>7</v>
      </c>
      <c r="H5" s="36">
        <v>8</v>
      </c>
      <c r="I5" s="36">
        <v>9</v>
      </c>
      <c r="J5" s="35">
        <v>10</v>
      </c>
    </row>
    <row r="6" ht="21.75" customHeight="1" spans="1:10">
      <c r="A6" s="37"/>
      <c r="B6" s="38"/>
      <c r="C6" s="38"/>
      <c r="D6" s="38"/>
      <c r="E6" s="39"/>
      <c r="F6" s="40"/>
      <c r="G6" s="39"/>
      <c r="H6" s="40"/>
      <c r="I6" s="40"/>
      <c r="J6" s="39"/>
    </row>
    <row r="7" ht="19.5" customHeight="1" spans="1:10">
      <c r="A7" s="27"/>
      <c r="B7" s="27"/>
      <c r="C7" s="27"/>
      <c r="D7" s="27"/>
      <c r="E7" s="27"/>
      <c r="F7" s="27"/>
      <c r="G7" s="23"/>
      <c r="H7" s="27"/>
      <c r="I7" s="27"/>
      <c r="J7" s="27"/>
    </row>
  </sheetData>
  <mergeCells count="2">
    <mergeCell ref="A2:J2"/>
    <mergeCell ref="A3:J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/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"单位名称："&amp;"中国共产党昆明市委员会市直机关工作委员会"</f>
        <v>单位名称：中国共产党昆明市委员会市直机关工作委员会</v>
      </c>
      <c r="B3" s="5"/>
      <c r="C3" s="5"/>
      <c r="D3" s="5"/>
      <c r="E3" s="6"/>
      <c r="F3" s="6"/>
      <c r="G3" s="7" t="s">
        <v>0</v>
      </c>
    </row>
    <row r="4" ht="21.75" customHeight="1" spans="1:7">
      <c r="A4" s="8" t="s">
        <v>405</v>
      </c>
      <c r="B4" s="8" t="s">
        <v>404</v>
      </c>
      <c r="C4" s="8" t="s">
        <v>170</v>
      </c>
      <c r="D4" s="9" t="s">
        <v>273</v>
      </c>
      <c r="E4" s="10" t="s">
        <v>52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16" t="str">
        <f>("2026"+1)&amp;"年"</f>
        <v>2027年</v>
      </c>
      <c r="G5" s="16" t="str">
        <f>("2026"+2)&amp;"年"</f>
        <v>2028年</v>
      </c>
    </row>
    <row r="6" ht="40.5" customHeight="1" spans="1:7">
      <c r="A6" s="17"/>
      <c r="B6" s="17"/>
      <c r="C6" s="17"/>
      <c r="D6" s="18"/>
      <c r="E6" s="19"/>
      <c r="F6" s="20"/>
      <c r="G6" s="20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customHeight="1" spans="1:7">
      <c r="A8" s="22" t="s">
        <v>63</v>
      </c>
      <c r="B8" s="23"/>
      <c r="C8" s="23"/>
      <c r="D8" s="23"/>
      <c r="E8" s="23">
        <v>2750000</v>
      </c>
      <c r="F8" s="23">
        <v>1350000</v>
      </c>
      <c r="G8" s="23">
        <v>1350000</v>
      </c>
    </row>
    <row r="9" ht="17.25" customHeight="1" spans="1:7">
      <c r="A9" s="24"/>
      <c r="B9" s="25" t="s">
        <v>430</v>
      </c>
      <c r="C9" s="25" t="s">
        <v>290</v>
      </c>
      <c r="D9" s="24" t="s">
        <v>291</v>
      </c>
      <c r="E9" s="26">
        <v>1400000</v>
      </c>
      <c r="F9" s="26"/>
      <c r="G9" s="26"/>
    </row>
    <row r="10" ht="17.25" customHeight="1" spans="1:7">
      <c r="A10" s="27"/>
      <c r="B10" s="25" t="s">
        <v>430</v>
      </c>
      <c r="C10" s="25" t="s">
        <v>295</v>
      </c>
      <c r="D10" s="24" t="s">
        <v>291</v>
      </c>
      <c r="E10" s="26">
        <v>1350000</v>
      </c>
      <c r="F10" s="26">
        <v>1350000</v>
      </c>
      <c r="G10" s="26">
        <v>1350000</v>
      </c>
    </row>
    <row r="11" ht="18.75" customHeight="1" spans="1:7">
      <c r="A11" s="28" t="s">
        <v>49</v>
      </c>
      <c r="B11" s="29" t="s">
        <v>431</v>
      </c>
      <c r="C11" s="29"/>
      <c r="D11" s="30"/>
      <c r="E11" s="26">
        <v>2750000</v>
      </c>
      <c r="F11" s="26">
        <v>1350000</v>
      </c>
      <c r="G11" s="26">
        <v>1350000</v>
      </c>
    </row>
  </sheetData>
  <mergeCells count="11">
    <mergeCell ref="A2:G2"/>
    <mergeCell ref="A3:F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opLeftCell="H1" workbookViewId="0">
      <selection activeCell="A1" sqref="A1:T1"/>
    </sheetView>
  </sheetViews>
  <sheetFormatPr defaultColWidth="8.425" defaultRowHeight="12.75" customHeight="1"/>
  <cols>
    <col min="1" max="1" width="26.575" customWidth="1"/>
    <col min="2" max="2" width="39.7083333333333" customWidth="1"/>
    <col min="3" max="3" width="20.2833333333333" customWidth="1"/>
    <col min="4" max="5" width="20.7083333333333" customWidth="1"/>
    <col min="6" max="6" width="19.1416666666667" customWidth="1"/>
    <col min="7" max="7" width="24.575" customWidth="1"/>
    <col min="8" max="8" width="20.425" customWidth="1"/>
    <col min="9" max="9" width="22.7083333333333" customWidth="1"/>
    <col min="10" max="10" width="25" customWidth="1"/>
    <col min="11" max="11" width="20.2833333333333" customWidth="1"/>
    <col min="12" max="12" width="20.575" customWidth="1"/>
    <col min="13" max="13" width="25.7083333333333" customWidth="1"/>
    <col min="14" max="14" width="19" customWidth="1"/>
    <col min="15" max="16" width="23.85" customWidth="1"/>
    <col min="17" max="17" width="24.1416666666667" customWidth="1"/>
    <col min="18" max="18" width="27.575" customWidth="1"/>
    <col min="19" max="19" width="21.1416666666667" customWidth="1"/>
    <col min="20" max="20" width="32.425" customWidth="1"/>
  </cols>
  <sheetData>
    <row r="1" ht="17.25" customHeight="1" spans="1:20">
      <c r="A1" s="416"/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</row>
    <row r="2" ht="41.25" customHeight="1" spans="1:20">
      <c r="A2" s="418" t="str">
        <f>"2026"&amp;"年部门收入预算表"</f>
        <v>2026年部门收入预算表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</row>
    <row r="3" ht="17.25" customHeight="1" spans="1:20">
      <c r="A3" s="419" t="str">
        <f>"单位名称："&amp;"中国共产党昆明市委员会市直机关工作委员会"</f>
        <v>单位名称：中国共产党昆明市委员会市直机关工作委员会</v>
      </c>
      <c r="B3" s="420"/>
      <c r="C3" s="421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42" t="s">
        <v>0</v>
      </c>
    </row>
    <row r="4" ht="21.75" customHeight="1" spans="1:20">
      <c r="A4" s="423" t="s">
        <v>47</v>
      </c>
      <c r="B4" s="424" t="s">
        <v>48</v>
      </c>
      <c r="C4" s="424" t="s">
        <v>49</v>
      </c>
      <c r="D4" s="425" t="s">
        <v>50</v>
      </c>
      <c r="E4" s="425"/>
      <c r="F4" s="425"/>
      <c r="G4" s="425"/>
      <c r="H4" s="425"/>
      <c r="I4" s="435"/>
      <c r="J4" s="425"/>
      <c r="K4" s="425"/>
      <c r="L4" s="425"/>
      <c r="M4" s="425"/>
      <c r="N4" s="436"/>
      <c r="O4" s="425" t="s">
        <v>43</v>
      </c>
      <c r="P4" s="425"/>
      <c r="Q4" s="425"/>
      <c r="R4" s="425"/>
      <c r="S4" s="425"/>
      <c r="T4" s="436"/>
    </row>
    <row r="5" ht="27" customHeight="1" spans="1:20">
      <c r="A5" s="426"/>
      <c r="B5" s="427"/>
      <c r="C5" s="427"/>
      <c r="D5" s="427" t="s">
        <v>51</v>
      </c>
      <c r="E5" s="427" t="s">
        <v>52</v>
      </c>
      <c r="F5" s="427" t="s">
        <v>53</v>
      </c>
      <c r="G5" s="427" t="s">
        <v>54</v>
      </c>
      <c r="H5" s="427" t="s">
        <v>55</v>
      </c>
      <c r="I5" s="437" t="s">
        <v>56</v>
      </c>
      <c r="J5" s="438"/>
      <c r="K5" s="438"/>
      <c r="L5" s="438"/>
      <c r="M5" s="438"/>
      <c r="N5" s="439"/>
      <c r="O5" s="427" t="s">
        <v>51</v>
      </c>
      <c r="P5" s="427" t="s">
        <v>52</v>
      </c>
      <c r="Q5" s="427" t="s">
        <v>53</v>
      </c>
      <c r="R5" s="427" t="s">
        <v>54</v>
      </c>
      <c r="S5" s="427" t="s">
        <v>55</v>
      </c>
      <c r="T5" s="427" t="s">
        <v>56</v>
      </c>
    </row>
    <row r="6" ht="30" customHeight="1" spans="1:20">
      <c r="A6" s="428"/>
      <c r="B6" s="429"/>
      <c r="C6" s="430"/>
      <c r="D6" s="430"/>
      <c r="E6" s="430"/>
      <c r="F6" s="430"/>
      <c r="G6" s="430"/>
      <c r="H6" s="430"/>
      <c r="I6" s="440" t="s">
        <v>51</v>
      </c>
      <c r="J6" s="439" t="s">
        <v>57</v>
      </c>
      <c r="K6" s="439" t="s">
        <v>58</v>
      </c>
      <c r="L6" s="439" t="s">
        <v>59</v>
      </c>
      <c r="M6" s="439" t="s">
        <v>60</v>
      </c>
      <c r="N6" s="439" t="s">
        <v>61</v>
      </c>
      <c r="O6" s="441"/>
      <c r="P6" s="441"/>
      <c r="Q6" s="441"/>
      <c r="R6" s="441"/>
      <c r="S6" s="441"/>
      <c r="T6" s="430"/>
    </row>
    <row r="7" ht="15" customHeight="1" spans="1:20">
      <c r="A7" s="431">
        <v>1</v>
      </c>
      <c r="B7" s="431">
        <v>2</v>
      </c>
      <c r="C7" s="431">
        <v>3</v>
      </c>
      <c r="D7" s="431">
        <v>4</v>
      </c>
      <c r="E7" s="431">
        <v>5</v>
      </c>
      <c r="F7" s="431">
        <v>6</v>
      </c>
      <c r="G7" s="431">
        <v>7</v>
      </c>
      <c r="H7" s="431">
        <v>8</v>
      </c>
      <c r="I7" s="440">
        <v>9</v>
      </c>
      <c r="J7" s="431">
        <v>10</v>
      </c>
      <c r="K7" s="431">
        <v>11</v>
      </c>
      <c r="L7" s="431">
        <v>12</v>
      </c>
      <c r="M7" s="431">
        <v>13</v>
      </c>
      <c r="N7" s="431">
        <v>14</v>
      </c>
      <c r="O7" s="431">
        <v>15</v>
      </c>
      <c r="P7" s="431">
        <v>16</v>
      </c>
      <c r="Q7" s="431">
        <v>17</v>
      </c>
      <c r="R7" s="431">
        <v>18</v>
      </c>
      <c r="S7" s="431">
        <v>19</v>
      </c>
      <c r="T7" s="431">
        <v>20</v>
      </c>
    </row>
    <row r="8" ht="18" customHeight="1" spans="1:20">
      <c r="A8" s="432" t="s">
        <v>62</v>
      </c>
      <c r="B8" s="432" t="s">
        <v>63</v>
      </c>
      <c r="C8" s="433">
        <v>11457188.16</v>
      </c>
      <c r="D8" s="433">
        <v>11457188.16</v>
      </c>
      <c r="E8" s="433">
        <v>11457188.16</v>
      </c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</row>
    <row r="9" ht="18" customHeight="1" spans="1:20">
      <c r="A9" s="434" t="s">
        <v>49</v>
      </c>
      <c r="B9" s="434"/>
      <c r="C9" s="433">
        <v>11457188.16</v>
      </c>
      <c r="D9" s="433">
        <v>11457188.16</v>
      </c>
      <c r="E9" s="433">
        <v>11457188.16</v>
      </c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:O1"/>
    </sheetView>
  </sheetViews>
  <sheetFormatPr defaultColWidth="14" defaultRowHeight="12.75" customHeight="1"/>
  <cols>
    <col min="1" max="1" width="14.85" customWidth="1"/>
    <col min="2" max="2" width="28.85" customWidth="1"/>
    <col min="3" max="3" width="19.2833333333333" customWidth="1"/>
    <col min="4" max="4" width="20.2833333333333" customWidth="1"/>
    <col min="5" max="5" width="17" customWidth="1"/>
    <col min="6" max="6" width="22" customWidth="1"/>
    <col min="7" max="7" width="16" customWidth="1"/>
    <col min="8" max="8" width="16.2833333333333" customWidth="1"/>
    <col min="9" max="9" width="15.7083333333333" customWidth="1"/>
    <col min="10" max="10" width="18.575" customWidth="1"/>
    <col min="11" max="11" width="16.7083333333333" customWidth="1"/>
    <col min="12" max="12" width="16.2833333333333" customWidth="1"/>
  </cols>
  <sheetData>
    <row r="1" ht="17.25" customHeight="1" spans="1:1">
      <c r="A1" s="392"/>
    </row>
    <row r="2" ht="41.25" customHeight="1" spans="1:1">
      <c r="A2" s="393" t="str">
        <f>"2026"&amp;"年部门支出预算表"</f>
        <v>2026年部门支出预算表</v>
      </c>
    </row>
    <row r="3" ht="17.25" customHeight="1" spans="1:15">
      <c r="A3" s="394" t="str">
        <f>"单位名称："&amp;"中国共产党昆明市委员会市直机关工作委员会"</f>
        <v>单位名称：中国共产党昆明市委员会市直机关工作委员会</v>
      </c>
      <c r="O3" s="227" t="s">
        <v>0</v>
      </c>
    </row>
    <row r="4" ht="27" customHeight="1" spans="1:15">
      <c r="A4" s="395" t="s">
        <v>64</v>
      </c>
      <c r="B4" s="395" t="s">
        <v>65</v>
      </c>
      <c r="C4" s="395" t="s">
        <v>49</v>
      </c>
      <c r="D4" s="396" t="s">
        <v>52</v>
      </c>
      <c r="E4" s="397"/>
      <c r="F4" s="398"/>
      <c r="G4" s="399" t="s">
        <v>53</v>
      </c>
      <c r="H4" s="399" t="s">
        <v>54</v>
      </c>
      <c r="I4" s="399" t="s">
        <v>66</v>
      </c>
      <c r="J4" s="396" t="s">
        <v>56</v>
      </c>
      <c r="K4" s="397"/>
      <c r="L4" s="397"/>
      <c r="M4" s="397"/>
      <c r="N4" s="412"/>
      <c r="O4" s="413"/>
    </row>
    <row r="5" ht="42" customHeight="1" spans="1:15">
      <c r="A5" s="400"/>
      <c r="B5" s="400"/>
      <c r="C5" s="401"/>
      <c r="D5" s="402" t="s">
        <v>51</v>
      </c>
      <c r="E5" s="402" t="s">
        <v>67</v>
      </c>
      <c r="F5" s="402" t="s">
        <v>68</v>
      </c>
      <c r="G5" s="401"/>
      <c r="H5" s="401"/>
      <c r="I5" s="414"/>
      <c r="J5" s="402" t="s">
        <v>51</v>
      </c>
      <c r="K5" s="415" t="s">
        <v>69</v>
      </c>
      <c r="L5" s="415" t="s">
        <v>70</v>
      </c>
      <c r="M5" s="415" t="s">
        <v>71</v>
      </c>
      <c r="N5" s="415" t="s">
        <v>72</v>
      </c>
      <c r="O5" s="415" t="s">
        <v>73</v>
      </c>
    </row>
    <row r="6" ht="18" customHeight="1" spans="1:15">
      <c r="A6" s="403" t="s">
        <v>74</v>
      </c>
      <c r="B6" s="403" t="s">
        <v>75</v>
      </c>
      <c r="C6" s="403" t="s">
        <v>76</v>
      </c>
      <c r="D6" s="404" t="s">
        <v>77</v>
      </c>
      <c r="E6" s="404" t="s">
        <v>78</v>
      </c>
      <c r="F6" s="404" t="s">
        <v>79</v>
      </c>
      <c r="G6" s="404" t="s">
        <v>80</v>
      </c>
      <c r="H6" s="404" t="s">
        <v>81</v>
      </c>
      <c r="I6" s="404" t="s">
        <v>82</v>
      </c>
      <c r="J6" s="404" t="s">
        <v>83</v>
      </c>
      <c r="K6" s="404" t="s">
        <v>84</v>
      </c>
      <c r="L6" s="404" t="s">
        <v>85</v>
      </c>
      <c r="M6" s="404" t="s">
        <v>86</v>
      </c>
      <c r="N6" s="403" t="s">
        <v>87</v>
      </c>
      <c r="O6" s="404" t="s">
        <v>88</v>
      </c>
    </row>
    <row r="7" ht="21" customHeight="1" spans="1:15">
      <c r="A7" s="405" t="s">
        <v>89</v>
      </c>
      <c r="B7" s="405" t="s">
        <v>90</v>
      </c>
      <c r="C7" s="406">
        <v>8407312.16</v>
      </c>
      <c r="D7" s="407">
        <v>8407312.16</v>
      </c>
      <c r="E7" s="407">
        <v>5657312.16</v>
      </c>
      <c r="F7" s="407">
        <v>2750000</v>
      </c>
      <c r="G7" s="407"/>
      <c r="H7" s="407"/>
      <c r="I7" s="407"/>
      <c r="J7" s="407"/>
      <c r="K7" s="407"/>
      <c r="L7" s="407"/>
      <c r="M7" s="407"/>
      <c r="N7" s="406"/>
      <c r="O7" s="406"/>
    </row>
    <row r="8" ht="21" customHeight="1" spans="1:15">
      <c r="A8" s="408" t="s">
        <v>91</v>
      </c>
      <c r="B8" s="408" t="s">
        <v>92</v>
      </c>
      <c r="C8" s="406">
        <v>8407312.16</v>
      </c>
      <c r="D8" s="407">
        <v>8407312.16</v>
      </c>
      <c r="E8" s="407">
        <v>5657312.16</v>
      </c>
      <c r="F8" s="407">
        <v>2750000</v>
      </c>
      <c r="G8" s="407"/>
      <c r="H8" s="407"/>
      <c r="I8" s="407"/>
      <c r="J8" s="407"/>
      <c r="K8" s="407"/>
      <c r="L8" s="407"/>
      <c r="M8" s="407"/>
      <c r="N8" s="406"/>
      <c r="O8" s="406"/>
    </row>
    <row r="9" ht="21" customHeight="1" spans="1:15">
      <c r="A9" s="409" t="s">
        <v>93</v>
      </c>
      <c r="B9" s="409" t="s">
        <v>94</v>
      </c>
      <c r="C9" s="406">
        <v>5657312.16</v>
      </c>
      <c r="D9" s="407">
        <v>5657312.16</v>
      </c>
      <c r="E9" s="407">
        <v>5657312.16</v>
      </c>
      <c r="F9" s="407"/>
      <c r="G9" s="407"/>
      <c r="H9" s="407"/>
      <c r="I9" s="407"/>
      <c r="J9" s="407"/>
      <c r="K9" s="407"/>
      <c r="L9" s="407"/>
      <c r="M9" s="407"/>
      <c r="N9" s="406"/>
      <c r="O9" s="406"/>
    </row>
    <row r="10" ht="21" customHeight="1" spans="1:15">
      <c r="A10" s="409" t="s">
        <v>95</v>
      </c>
      <c r="B10" s="409" t="s">
        <v>96</v>
      </c>
      <c r="C10" s="406">
        <v>2750000</v>
      </c>
      <c r="D10" s="407">
        <v>2750000</v>
      </c>
      <c r="E10" s="407"/>
      <c r="F10" s="407">
        <v>2750000</v>
      </c>
      <c r="G10" s="407"/>
      <c r="H10" s="407"/>
      <c r="I10" s="407"/>
      <c r="J10" s="407"/>
      <c r="K10" s="407"/>
      <c r="L10" s="407"/>
      <c r="M10" s="407"/>
      <c r="N10" s="406"/>
      <c r="O10" s="406"/>
    </row>
    <row r="11" ht="21" customHeight="1" spans="1:15">
      <c r="A11" s="405" t="s">
        <v>97</v>
      </c>
      <c r="B11" s="405" t="s">
        <v>98</v>
      </c>
      <c r="C11" s="406">
        <v>1643168</v>
      </c>
      <c r="D11" s="407">
        <v>1643168</v>
      </c>
      <c r="E11" s="407">
        <v>1643168</v>
      </c>
      <c r="F11" s="407"/>
      <c r="G11" s="407"/>
      <c r="H11" s="407"/>
      <c r="I11" s="407"/>
      <c r="J11" s="407"/>
      <c r="K11" s="407"/>
      <c r="L11" s="407"/>
      <c r="M11" s="407"/>
      <c r="N11" s="406"/>
      <c r="O11" s="406"/>
    </row>
    <row r="12" ht="21" customHeight="1" spans="1:15">
      <c r="A12" s="408" t="s">
        <v>99</v>
      </c>
      <c r="B12" s="408" t="s">
        <v>100</v>
      </c>
      <c r="C12" s="406">
        <v>1643168</v>
      </c>
      <c r="D12" s="407">
        <v>1643168</v>
      </c>
      <c r="E12" s="407">
        <v>1643168</v>
      </c>
      <c r="F12" s="407"/>
      <c r="G12" s="407"/>
      <c r="H12" s="407"/>
      <c r="I12" s="407"/>
      <c r="J12" s="407"/>
      <c r="K12" s="407"/>
      <c r="L12" s="407"/>
      <c r="M12" s="407"/>
      <c r="N12" s="406"/>
      <c r="O12" s="406"/>
    </row>
    <row r="13" ht="21" customHeight="1" spans="1:15">
      <c r="A13" s="409" t="s">
        <v>101</v>
      </c>
      <c r="B13" s="409" t="s">
        <v>102</v>
      </c>
      <c r="C13" s="406">
        <v>79200</v>
      </c>
      <c r="D13" s="407">
        <v>79200</v>
      </c>
      <c r="E13" s="407">
        <v>79200</v>
      </c>
      <c r="F13" s="407"/>
      <c r="G13" s="407"/>
      <c r="H13" s="407"/>
      <c r="I13" s="407"/>
      <c r="J13" s="407"/>
      <c r="K13" s="407"/>
      <c r="L13" s="407"/>
      <c r="M13" s="407"/>
      <c r="N13" s="406"/>
      <c r="O13" s="406"/>
    </row>
    <row r="14" ht="21" customHeight="1" spans="1:15">
      <c r="A14" s="409" t="s">
        <v>103</v>
      </c>
      <c r="B14" s="409" t="s">
        <v>104</v>
      </c>
      <c r="C14" s="406">
        <v>907200</v>
      </c>
      <c r="D14" s="407">
        <v>907200</v>
      </c>
      <c r="E14" s="407">
        <v>907200</v>
      </c>
      <c r="F14" s="407"/>
      <c r="G14" s="407"/>
      <c r="H14" s="407"/>
      <c r="I14" s="407"/>
      <c r="J14" s="407"/>
      <c r="K14" s="407"/>
      <c r="L14" s="407"/>
      <c r="M14" s="407"/>
      <c r="N14" s="406"/>
      <c r="O14" s="406"/>
    </row>
    <row r="15" ht="21" customHeight="1" spans="1:15">
      <c r="A15" s="409" t="s">
        <v>105</v>
      </c>
      <c r="B15" s="409" t="s">
        <v>106</v>
      </c>
      <c r="C15" s="406">
        <v>656768</v>
      </c>
      <c r="D15" s="407">
        <v>656768</v>
      </c>
      <c r="E15" s="407">
        <v>656768</v>
      </c>
      <c r="F15" s="407"/>
      <c r="G15" s="407"/>
      <c r="H15" s="407"/>
      <c r="I15" s="407"/>
      <c r="J15" s="407"/>
      <c r="K15" s="407"/>
      <c r="L15" s="407"/>
      <c r="M15" s="407"/>
      <c r="N15" s="406"/>
      <c r="O15" s="406"/>
    </row>
    <row r="16" ht="21" customHeight="1" spans="1:15">
      <c r="A16" s="405" t="s">
        <v>107</v>
      </c>
      <c r="B16" s="405" t="s">
        <v>108</v>
      </c>
      <c r="C16" s="406">
        <v>834708</v>
      </c>
      <c r="D16" s="407">
        <v>834708</v>
      </c>
      <c r="E16" s="407">
        <v>834708</v>
      </c>
      <c r="F16" s="407"/>
      <c r="G16" s="407"/>
      <c r="H16" s="407"/>
      <c r="I16" s="407"/>
      <c r="J16" s="407"/>
      <c r="K16" s="407"/>
      <c r="L16" s="407"/>
      <c r="M16" s="407"/>
      <c r="N16" s="406"/>
      <c r="O16" s="406"/>
    </row>
    <row r="17" ht="21" customHeight="1" spans="1:15">
      <c r="A17" s="408" t="s">
        <v>109</v>
      </c>
      <c r="B17" s="408" t="s">
        <v>110</v>
      </c>
      <c r="C17" s="406">
        <v>834708</v>
      </c>
      <c r="D17" s="407">
        <v>834708</v>
      </c>
      <c r="E17" s="407">
        <v>834708</v>
      </c>
      <c r="F17" s="407"/>
      <c r="G17" s="407"/>
      <c r="H17" s="407"/>
      <c r="I17" s="407"/>
      <c r="J17" s="407"/>
      <c r="K17" s="407"/>
      <c r="L17" s="407"/>
      <c r="M17" s="407"/>
      <c r="N17" s="406"/>
      <c r="O17" s="406"/>
    </row>
    <row r="18" ht="21" customHeight="1" spans="1:15">
      <c r="A18" s="409" t="s">
        <v>111</v>
      </c>
      <c r="B18" s="409" t="s">
        <v>112</v>
      </c>
      <c r="C18" s="406">
        <v>606760</v>
      </c>
      <c r="D18" s="407">
        <v>606760</v>
      </c>
      <c r="E18" s="407">
        <v>606760</v>
      </c>
      <c r="F18" s="407"/>
      <c r="G18" s="407"/>
      <c r="H18" s="407"/>
      <c r="I18" s="407"/>
      <c r="J18" s="407"/>
      <c r="K18" s="407"/>
      <c r="L18" s="407"/>
      <c r="M18" s="407"/>
      <c r="N18" s="406"/>
      <c r="O18" s="406"/>
    </row>
    <row r="19" ht="21" customHeight="1" spans="1:15">
      <c r="A19" s="409" t="s">
        <v>113</v>
      </c>
      <c r="B19" s="409" t="s">
        <v>114</v>
      </c>
      <c r="C19" s="406">
        <v>205240</v>
      </c>
      <c r="D19" s="407">
        <v>205240</v>
      </c>
      <c r="E19" s="407">
        <v>205240</v>
      </c>
      <c r="F19" s="407"/>
      <c r="G19" s="407"/>
      <c r="H19" s="407"/>
      <c r="I19" s="407"/>
      <c r="J19" s="407"/>
      <c r="K19" s="407"/>
      <c r="L19" s="407"/>
      <c r="M19" s="407"/>
      <c r="N19" s="406"/>
      <c r="O19" s="406"/>
    </row>
    <row r="20" ht="21" customHeight="1" spans="1:15">
      <c r="A20" s="409" t="s">
        <v>115</v>
      </c>
      <c r="B20" s="409" t="s">
        <v>116</v>
      </c>
      <c r="C20" s="406">
        <v>22708</v>
      </c>
      <c r="D20" s="407">
        <v>22708</v>
      </c>
      <c r="E20" s="407">
        <v>22708</v>
      </c>
      <c r="F20" s="407"/>
      <c r="G20" s="407"/>
      <c r="H20" s="407"/>
      <c r="I20" s="407"/>
      <c r="J20" s="407"/>
      <c r="K20" s="407"/>
      <c r="L20" s="407"/>
      <c r="M20" s="407"/>
      <c r="N20" s="406"/>
      <c r="O20" s="406"/>
    </row>
    <row r="21" ht="21" customHeight="1" spans="1:15">
      <c r="A21" s="405" t="s">
        <v>117</v>
      </c>
      <c r="B21" s="405" t="s">
        <v>118</v>
      </c>
      <c r="C21" s="406">
        <v>572000</v>
      </c>
      <c r="D21" s="407">
        <v>572000</v>
      </c>
      <c r="E21" s="407">
        <v>572000</v>
      </c>
      <c r="F21" s="407"/>
      <c r="G21" s="407"/>
      <c r="H21" s="407"/>
      <c r="I21" s="407"/>
      <c r="J21" s="407"/>
      <c r="K21" s="407"/>
      <c r="L21" s="407"/>
      <c r="M21" s="407"/>
      <c r="N21" s="406"/>
      <c r="O21" s="406"/>
    </row>
    <row r="22" ht="21" customHeight="1" spans="1:15">
      <c r="A22" s="408" t="s">
        <v>119</v>
      </c>
      <c r="B22" s="408" t="s">
        <v>120</v>
      </c>
      <c r="C22" s="406">
        <v>572000</v>
      </c>
      <c r="D22" s="407">
        <v>572000</v>
      </c>
      <c r="E22" s="407">
        <v>572000</v>
      </c>
      <c r="F22" s="407"/>
      <c r="G22" s="407"/>
      <c r="H22" s="407"/>
      <c r="I22" s="407"/>
      <c r="J22" s="407"/>
      <c r="K22" s="407"/>
      <c r="L22" s="407"/>
      <c r="M22" s="407"/>
      <c r="N22" s="406"/>
      <c r="O22" s="406"/>
    </row>
    <row r="23" ht="21" customHeight="1" spans="1:15">
      <c r="A23" s="409" t="s">
        <v>121</v>
      </c>
      <c r="B23" s="409" t="s">
        <v>122</v>
      </c>
      <c r="C23" s="406">
        <v>572000</v>
      </c>
      <c r="D23" s="407">
        <v>572000</v>
      </c>
      <c r="E23" s="407">
        <v>572000</v>
      </c>
      <c r="F23" s="407"/>
      <c r="G23" s="407"/>
      <c r="H23" s="407"/>
      <c r="I23" s="407"/>
      <c r="J23" s="407"/>
      <c r="K23" s="407"/>
      <c r="L23" s="407"/>
      <c r="M23" s="407"/>
      <c r="N23" s="406"/>
      <c r="O23" s="406"/>
    </row>
    <row r="24" ht="21" customHeight="1" spans="1:15">
      <c r="A24" s="410" t="s">
        <v>49</v>
      </c>
      <c r="B24" s="411"/>
      <c r="C24" s="407">
        <v>11457188.16</v>
      </c>
      <c r="D24" s="407">
        <v>11457188.16</v>
      </c>
      <c r="E24" s="407">
        <v>8707188.16</v>
      </c>
      <c r="F24" s="407">
        <v>2750000</v>
      </c>
      <c r="G24" s="407"/>
      <c r="H24" s="407"/>
      <c r="I24" s="407"/>
      <c r="J24" s="407"/>
      <c r="K24" s="407"/>
      <c r="L24" s="407"/>
      <c r="M24" s="407"/>
      <c r="N24" s="407"/>
      <c r="O24" s="407"/>
    </row>
  </sheetData>
  <mergeCells count="12">
    <mergeCell ref="A1:O1"/>
    <mergeCell ref="A2:O2"/>
    <mergeCell ref="A3:C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Zeros="0" topLeftCell="A16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372"/>
      <c r="B1" s="373"/>
      <c r="C1" s="373"/>
      <c r="D1" s="373"/>
    </row>
    <row r="2" ht="41.25" customHeight="1" spans="1:1">
      <c r="A2" s="374" t="str">
        <f>"2026"&amp;"年部门财政拨款收支预算总表"</f>
        <v>2026年部门财政拨款收支预算总表</v>
      </c>
    </row>
    <row r="3" ht="17.25" customHeight="1" spans="1:4">
      <c r="A3" s="375" t="str">
        <f>"单位名称："&amp;"中国共产党昆明市委员会市直机关工作委员会"</f>
        <v>单位名称：中国共产党昆明市委员会市直机关工作委员会</v>
      </c>
      <c r="B3" s="376"/>
      <c r="D3" s="373" t="s">
        <v>0</v>
      </c>
    </row>
    <row r="4" ht="17.25" customHeight="1" spans="1:4">
      <c r="A4" s="377" t="s">
        <v>1</v>
      </c>
      <c r="B4" s="378"/>
      <c r="C4" s="377" t="s">
        <v>2</v>
      </c>
      <c r="D4" s="379"/>
    </row>
    <row r="5" ht="18.75" customHeight="1" spans="1:4">
      <c r="A5" s="377" t="s">
        <v>3</v>
      </c>
      <c r="B5" s="377" t="str">
        <f t="shared" ref="B5:D5" si="0">"2026"&amp;"年预算"</f>
        <v>2026年预算</v>
      </c>
      <c r="C5" s="377" t="s">
        <v>4</v>
      </c>
      <c r="D5" s="380" t="str">
        <f t="shared" si="0"/>
        <v>2026年预算</v>
      </c>
    </row>
    <row r="6" ht="16.5" customHeight="1" spans="1:4">
      <c r="A6" s="381" t="s">
        <v>123</v>
      </c>
      <c r="B6" s="382">
        <v>11457188.16</v>
      </c>
      <c r="C6" s="381" t="s">
        <v>124</v>
      </c>
      <c r="D6" s="382">
        <v>11457188.16</v>
      </c>
    </row>
    <row r="7" ht="16.5" customHeight="1" spans="1:4">
      <c r="A7" s="381" t="s">
        <v>125</v>
      </c>
      <c r="B7" s="382">
        <v>11457188.16</v>
      </c>
      <c r="C7" s="381" t="s">
        <v>126</v>
      </c>
      <c r="D7" s="382">
        <v>8407312.16</v>
      </c>
    </row>
    <row r="8" ht="16.5" customHeight="1" spans="1:4">
      <c r="A8" s="381" t="s">
        <v>127</v>
      </c>
      <c r="B8" s="382"/>
      <c r="C8" s="381" t="s">
        <v>128</v>
      </c>
      <c r="D8" s="382"/>
    </row>
    <row r="9" ht="16.5" customHeight="1" spans="1:4">
      <c r="A9" s="381" t="s">
        <v>129</v>
      </c>
      <c r="B9" s="382"/>
      <c r="C9" s="381" t="s">
        <v>130</v>
      </c>
      <c r="D9" s="382"/>
    </row>
    <row r="10" ht="16.5" customHeight="1" spans="1:4">
      <c r="A10" s="381" t="s">
        <v>131</v>
      </c>
      <c r="B10" s="382"/>
      <c r="C10" s="381" t="s">
        <v>132</v>
      </c>
      <c r="D10" s="382"/>
    </row>
    <row r="11" ht="16.5" customHeight="1" spans="1:4">
      <c r="A11" s="381" t="s">
        <v>125</v>
      </c>
      <c r="B11" s="382"/>
      <c r="C11" s="381" t="s">
        <v>133</v>
      </c>
      <c r="D11" s="382"/>
    </row>
    <row r="12" ht="16.5" customHeight="1" spans="1:4">
      <c r="A12" s="383" t="s">
        <v>127</v>
      </c>
      <c r="B12" s="384"/>
      <c r="C12" s="385" t="s">
        <v>134</v>
      </c>
      <c r="D12" s="384"/>
    </row>
    <row r="13" ht="16.5" customHeight="1" spans="1:4">
      <c r="A13" s="383" t="s">
        <v>129</v>
      </c>
      <c r="B13" s="384"/>
      <c r="C13" s="385" t="s">
        <v>135</v>
      </c>
      <c r="D13" s="384"/>
    </row>
    <row r="14" ht="16.5" customHeight="1" spans="1:4">
      <c r="A14" s="386"/>
      <c r="B14" s="387"/>
      <c r="C14" s="385" t="s">
        <v>136</v>
      </c>
      <c r="D14" s="384">
        <v>1643168</v>
      </c>
    </row>
    <row r="15" ht="16.5" customHeight="1" spans="1:4">
      <c r="A15" s="386"/>
      <c r="B15" s="387"/>
      <c r="C15" s="385" t="s">
        <v>137</v>
      </c>
      <c r="D15" s="384">
        <v>834708</v>
      </c>
    </row>
    <row r="16" ht="16.5" customHeight="1" spans="1:4">
      <c r="A16" s="386"/>
      <c r="B16" s="387"/>
      <c r="C16" s="385" t="s">
        <v>138</v>
      </c>
      <c r="D16" s="384"/>
    </row>
    <row r="17" ht="16.5" customHeight="1" spans="1:4">
      <c r="A17" s="386"/>
      <c r="B17" s="387"/>
      <c r="C17" s="385" t="s">
        <v>139</v>
      </c>
      <c r="D17" s="384"/>
    </row>
    <row r="18" ht="16.5" customHeight="1" spans="1:4">
      <c r="A18" s="386"/>
      <c r="B18" s="387"/>
      <c r="C18" s="385" t="s">
        <v>140</v>
      </c>
      <c r="D18" s="384"/>
    </row>
    <row r="19" ht="16.5" customHeight="1" spans="1:4">
      <c r="A19" s="386"/>
      <c r="B19" s="387"/>
      <c r="C19" s="385" t="s">
        <v>141</v>
      </c>
      <c r="D19" s="384"/>
    </row>
    <row r="20" ht="16.5" customHeight="1" spans="1:4">
      <c r="A20" s="386"/>
      <c r="B20" s="387"/>
      <c r="C20" s="385" t="s">
        <v>142</v>
      </c>
      <c r="D20" s="384"/>
    </row>
    <row r="21" ht="16.5" customHeight="1" spans="1:4">
      <c r="A21" s="386"/>
      <c r="B21" s="387"/>
      <c r="C21" s="385" t="s">
        <v>143</v>
      </c>
      <c r="D21" s="384"/>
    </row>
    <row r="22" ht="16.5" customHeight="1" spans="1:4">
      <c r="A22" s="386"/>
      <c r="B22" s="387"/>
      <c r="C22" s="385" t="s">
        <v>144</v>
      </c>
      <c r="D22" s="384"/>
    </row>
    <row r="23" ht="16.5" customHeight="1" spans="1:4">
      <c r="A23" s="386"/>
      <c r="B23" s="387"/>
      <c r="C23" s="385" t="s">
        <v>145</v>
      </c>
      <c r="D23" s="384"/>
    </row>
    <row r="24" ht="16.5" customHeight="1" spans="1:4">
      <c r="A24" s="386"/>
      <c r="B24" s="387"/>
      <c r="C24" s="385" t="s">
        <v>146</v>
      </c>
      <c r="D24" s="384"/>
    </row>
    <row r="25" ht="16.5" customHeight="1" spans="1:4">
      <c r="A25" s="386"/>
      <c r="B25" s="387"/>
      <c r="C25" s="385" t="s">
        <v>147</v>
      </c>
      <c r="D25" s="384">
        <v>572000</v>
      </c>
    </row>
    <row r="26" ht="16.5" customHeight="1" spans="1:4">
      <c r="A26" s="386"/>
      <c r="B26" s="387"/>
      <c r="C26" s="385" t="s">
        <v>148</v>
      </c>
      <c r="D26" s="384"/>
    </row>
    <row r="27" ht="16.5" customHeight="1" spans="1:4">
      <c r="A27" s="386"/>
      <c r="B27" s="387"/>
      <c r="C27" s="385" t="s">
        <v>149</v>
      </c>
      <c r="D27" s="384"/>
    </row>
    <row r="28" ht="16.5" customHeight="1" spans="1:4">
      <c r="A28" s="386"/>
      <c r="B28" s="387"/>
      <c r="C28" s="385" t="s">
        <v>150</v>
      </c>
      <c r="D28" s="384"/>
    </row>
    <row r="29" ht="16.5" customHeight="1" spans="1:4">
      <c r="A29" s="386"/>
      <c r="B29" s="387"/>
      <c r="C29" s="385" t="s">
        <v>151</v>
      </c>
      <c r="D29" s="384"/>
    </row>
    <row r="30" ht="16.5" customHeight="1" spans="1:4">
      <c r="A30" s="386"/>
      <c r="B30" s="387"/>
      <c r="C30" s="385" t="s">
        <v>152</v>
      </c>
      <c r="D30" s="384"/>
    </row>
    <row r="31" ht="16.5" customHeight="1" spans="1:4">
      <c r="A31" s="386"/>
      <c r="B31" s="387"/>
      <c r="C31" s="383" t="s">
        <v>153</v>
      </c>
      <c r="D31" s="384"/>
    </row>
    <row r="32" ht="16.5" customHeight="1" spans="1:4">
      <c r="A32" s="386"/>
      <c r="B32" s="387"/>
      <c r="C32" s="383" t="s">
        <v>154</v>
      </c>
      <c r="D32" s="384"/>
    </row>
    <row r="33" ht="16.5" customHeight="1" spans="1:4">
      <c r="A33" s="386"/>
      <c r="B33" s="387"/>
      <c r="C33" s="388" t="s">
        <v>155</v>
      </c>
      <c r="D33" s="389"/>
    </row>
    <row r="34" ht="15" customHeight="1" spans="1:4">
      <c r="A34" s="390" t="s">
        <v>45</v>
      </c>
      <c r="B34" s="391">
        <v>11457188.16</v>
      </c>
      <c r="C34" s="390" t="s">
        <v>46</v>
      </c>
      <c r="D34" s="391">
        <v>11457188.16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346"/>
      <c r="F1" s="347"/>
      <c r="G1" s="348"/>
    </row>
    <row r="2" ht="41.25" customHeight="1" spans="1:7">
      <c r="A2" s="349" t="str">
        <f>"2026"&amp;"年部门一般公共预算支出预算表（按功能科目分类）"</f>
        <v>2026年部门一般公共预算支出预算表（按功能科目分类）</v>
      </c>
      <c r="B2" s="349"/>
      <c r="C2" s="349"/>
      <c r="D2" s="349"/>
      <c r="E2" s="349"/>
      <c r="F2" s="349"/>
      <c r="G2" s="349"/>
    </row>
    <row r="3" ht="18" customHeight="1" spans="1:7">
      <c r="A3" s="350" t="str">
        <f>"单位名称："&amp;"中国共产党昆明市委员会市直机关工作委员会"</f>
        <v>单位名称：中国共产党昆明市委员会市直机关工作委员会</v>
      </c>
      <c r="F3" s="351"/>
      <c r="G3" s="352" t="s">
        <v>0</v>
      </c>
    </row>
    <row r="4" ht="20.25" customHeight="1" spans="1:7">
      <c r="A4" s="353" t="s">
        <v>156</v>
      </c>
      <c r="B4" s="354"/>
      <c r="C4" s="355" t="s">
        <v>49</v>
      </c>
      <c r="D4" s="356" t="s">
        <v>67</v>
      </c>
      <c r="E4" s="357"/>
      <c r="F4" s="358"/>
      <c r="G4" s="359" t="s">
        <v>68</v>
      </c>
    </row>
    <row r="5" ht="20.25" customHeight="1" spans="1:7">
      <c r="A5" s="360" t="s">
        <v>64</v>
      </c>
      <c r="B5" s="360" t="s">
        <v>65</v>
      </c>
      <c r="C5" s="361"/>
      <c r="D5" s="362" t="s">
        <v>51</v>
      </c>
      <c r="E5" s="362" t="s">
        <v>157</v>
      </c>
      <c r="F5" s="362" t="s">
        <v>158</v>
      </c>
      <c r="G5" s="363"/>
    </row>
    <row r="6" ht="15" customHeight="1" spans="1:7">
      <c r="A6" s="364" t="s">
        <v>74</v>
      </c>
      <c r="B6" s="364" t="s">
        <v>75</v>
      </c>
      <c r="C6" s="364" t="s">
        <v>76</v>
      </c>
      <c r="D6" s="364" t="s">
        <v>77</v>
      </c>
      <c r="E6" s="364" t="s">
        <v>78</v>
      </c>
      <c r="F6" s="364" t="s">
        <v>79</v>
      </c>
      <c r="G6" s="364" t="s">
        <v>80</v>
      </c>
    </row>
    <row r="7" ht="18" customHeight="1" spans="1:7">
      <c r="A7" s="365" t="s">
        <v>89</v>
      </c>
      <c r="B7" s="365" t="s">
        <v>90</v>
      </c>
      <c r="C7" s="366">
        <v>8407312.16</v>
      </c>
      <c r="D7" s="367">
        <v>5657312.16</v>
      </c>
      <c r="E7" s="367">
        <v>4924320</v>
      </c>
      <c r="F7" s="367">
        <v>732992.16</v>
      </c>
      <c r="G7" s="367">
        <v>2750000</v>
      </c>
    </row>
    <row r="8" ht="18" customHeight="1" spans="1:7">
      <c r="A8" s="368" t="s">
        <v>91</v>
      </c>
      <c r="B8" s="368" t="s">
        <v>92</v>
      </c>
      <c r="C8" s="366">
        <v>8407312.16</v>
      </c>
      <c r="D8" s="367">
        <v>5657312.16</v>
      </c>
      <c r="E8" s="367">
        <v>4924320</v>
      </c>
      <c r="F8" s="367">
        <v>732992.16</v>
      </c>
      <c r="G8" s="367">
        <v>2750000</v>
      </c>
    </row>
    <row r="9" ht="18" customHeight="1" spans="1:7">
      <c r="A9" s="369" t="s">
        <v>93</v>
      </c>
      <c r="B9" s="369" t="s">
        <v>94</v>
      </c>
      <c r="C9" s="366">
        <v>5657312.16</v>
      </c>
      <c r="D9" s="367">
        <v>5657312.16</v>
      </c>
      <c r="E9" s="367">
        <v>4924320</v>
      </c>
      <c r="F9" s="367">
        <v>732992.16</v>
      </c>
      <c r="G9" s="367"/>
    </row>
    <row r="10" ht="18" customHeight="1" spans="1:7">
      <c r="A10" s="369" t="s">
        <v>95</v>
      </c>
      <c r="B10" s="369" t="s">
        <v>96</v>
      </c>
      <c r="C10" s="366">
        <v>2750000</v>
      </c>
      <c r="D10" s="367"/>
      <c r="E10" s="367"/>
      <c r="F10" s="367"/>
      <c r="G10" s="367">
        <v>2750000</v>
      </c>
    </row>
    <row r="11" ht="18" customHeight="1" spans="1:7">
      <c r="A11" s="365" t="s">
        <v>97</v>
      </c>
      <c r="B11" s="365" t="s">
        <v>98</v>
      </c>
      <c r="C11" s="366">
        <v>1643168</v>
      </c>
      <c r="D11" s="367">
        <v>1643168</v>
      </c>
      <c r="E11" s="367">
        <v>1643168</v>
      </c>
      <c r="F11" s="367"/>
      <c r="G11" s="367"/>
    </row>
    <row r="12" ht="18" customHeight="1" spans="1:7">
      <c r="A12" s="368" t="s">
        <v>99</v>
      </c>
      <c r="B12" s="368" t="s">
        <v>100</v>
      </c>
      <c r="C12" s="366">
        <v>1643168</v>
      </c>
      <c r="D12" s="367">
        <v>1643168</v>
      </c>
      <c r="E12" s="367">
        <v>1643168</v>
      </c>
      <c r="F12" s="367"/>
      <c r="G12" s="367"/>
    </row>
    <row r="13" ht="18" customHeight="1" spans="1:7">
      <c r="A13" s="369" t="s">
        <v>101</v>
      </c>
      <c r="B13" s="369" t="s">
        <v>102</v>
      </c>
      <c r="C13" s="366">
        <v>79200</v>
      </c>
      <c r="D13" s="367">
        <v>79200</v>
      </c>
      <c r="E13" s="367">
        <v>79200</v>
      </c>
      <c r="F13" s="367"/>
      <c r="G13" s="367"/>
    </row>
    <row r="14" ht="18" customHeight="1" spans="1:7">
      <c r="A14" s="369" t="s">
        <v>103</v>
      </c>
      <c r="B14" s="369" t="s">
        <v>104</v>
      </c>
      <c r="C14" s="366">
        <v>907200</v>
      </c>
      <c r="D14" s="367">
        <v>907200</v>
      </c>
      <c r="E14" s="367">
        <v>907200</v>
      </c>
      <c r="F14" s="367"/>
      <c r="G14" s="367"/>
    </row>
    <row r="15" ht="18" customHeight="1" spans="1:7">
      <c r="A15" s="369" t="s">
        <v>105</v>
      </c>
      <c r="B15" s="369" t="s">
        <v>106</v>
      </c>
      <c r="C15" s="366">
        <v>656768</v>
      </c>
      <c r="D15" s="367">
        <v>656768</v>
      </c>
      <c r="E15" s="367">
        <v>656768</v>
      </c>
      <c r="F15" s="367"/>
      <c r="G15" s="367"/>
    </row>
    <row r="16" ht="18" customHeight="1" spans="1:7">
      <c r="A16" s="365" t="s">
        <v>107</v>
      </c>
      <c r="B16" s="365" t="s">
        <v>108</v>
      </c>
      <c r="C16" s="366">
        <v>834708</v>
      </c>
      <c r="D16" s="367">
        <v>834708</v>
      </c>
      <c r="E16" s="367">
        <v>834708</v>
      </c>
      <c r="F16" s="367"/>
      <c r="G16" s="367"/>
    </row>
    <row r="17" ht="18" customHeight="1" spans="1:7">
      <c r="A17" s="368" t="s">
        <v>109</v>
      </c>
      <c r="B17" s="368" t="s">
        <v>110</v>
      </c>
      <c r="C17" s="366">
        <v>834708</v>
      </c>
      <c r="D17" s="367">
        <v>834708</v>
      </c>
      <c r="E17" s="367">
        <v>834708</v>
      </c>
      <c r="F17" s="367"/>
      <c r="G17" s="367"/>
    </row>
    <row r="18" ht="18" customHeight="1" spans="1:7">
      <c r="A18" s="369" t="s">
        <v>111</v>
      </c>
      <c r="B18" s="369" t="s">
        <v>112</v>
      </c>
      <c r="C18" s="366">
        <v>606760</v>
      </c>
      <c r="D18" s="367">
        <v>606760</v>
      </c>
      <c r="E18" s="367">
        <v>606760</v>
      </c>
      <c r="F18" s="367"/>
      <c r="G18" s="367"/>
    </row>
    <row r="19" ht="18" customHeight="1" spans="1:7">
      <c r="A19" s="369" t="s">
        <v>113</v>
      </c>
      <c r="B19" s="369" t="s">
        <v>114</v>
      </c>
      <c r="C19" s="366">
        <v>205240</v>
      </c>
      <c r="D19" s="367">
        <v>205240</v>
      </c>
      <c r="E19" s="367">
        <v>205240</v>
      </c>
      <c r="F19" s="367"/>
      <c r="G19" s="367"/>
    </row>
    <row r="20" ht="18" customHeight="1" spans="1:7">
      <c r="A20" s="369" t="s">
        <v>115</v>
      </c>
      <c r="B20" s="369" t="s">
        <v>116</v>
      </c>
      <c r="C20" s="366">
        <v>22708</v>
      </c>
      <c r="D20" s="367">
        <v>22708</v>
      </c>
      <c r="E20" s="367">
        <v>22708</v>
      </c>
      <c r="F20" s="367"/>
      <c r="G20" s="367"/>
    </row>
    <row r="21" ht="18" customHeight="1" spans="1:7">
      <c r="A21" s="365" t="s">
        <v>117</v>
      </c>
      <c r="B21" s="365" t="s">
        <v>118</v>
      </c>
      <c r="C21" s="366">
        <v>572000</v>
      </c>
      <c r="D21" s="367">
        <v>572000</v>
      </c>
      <c r="E21" s="367">
        <v>572000</v>
      </c>
      <c r="F21" s="367"/>
      <c r="G21" s="367"/>
    </row>
    <row r="22" ht="18" customHeight="1" spans="1:7">
      <c r="A22" s="368" t="s">
        <v>119</v>
      </c>
      <c r="B22" s="368" t="s">
        <v>120</v>
      </c>
      <c r="C22" s="366">
        <v>572000</v>
      </c>
      <c r="D22" s="367">
        <v>572000</v>
      </c>
      <c r="E22" s="367">
        <v>572000</v>
      </c>
      <c r="F22" s="367"/>
      <c r="G22" s="367"/>
    </row>
    <row r="23" ht="18" customHeight="1" spans="1:7">
      <c r="A23" s="369" t="s">
        <v>121</v>
      </c>
      <c r="B23" s="369" t="s">
        <v>122</v>
      </c>
      <c r="C23" s="366">
        <v>572000</v>
      </c>
      <c r="D23" s="367">
        <v>572000</v>
      </c>
      <c r="E23" s="367">
        <v>572000</v>
      </c>
      <c r="F23" s="367"/>
      <c r="G23" s="367"/>
    </row>
    <row r="24" ht="18" customHeight="1" spans="1:7">
      <c r="A24" s="370" t="s">
        <v>159</v>
      </c>
      <c r="B24" s="371" t="s">
        <v>159</v>
      </c>
      <c r="C24" s="366">
        <v>11457188.16</v>
      </c>
      <c r="D24" s="367">
        <v>8707188.16</v>
      </c>
      <c r="E24" s="366">
        <v>7974196</v>
      </c>
      <c r="F24" s="366">
        <v>732992.16</v>
      </c>
      <c r="G24" s="366">
        <v>2750000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327"/>
      <c r="B1" s="327"/>
      <c r="C1" s="327"/>
      <c r="D1" s="327"/>
      <c r="E1" s="328"/>
      <c r="F1" s="327"/>
    </row>
    <row r="2" ht="41.25" customHeight="1" spans="1:6">
      <c r="A2" s="329" t="str">
        <f>"2026"&amp;"年部门一般公共预算“三公”经费支出预算表"</f>
        <v>2026年部门一般公共预算“三公”经费支出预算表</v>
      </c>
      <c r="B2" s="327"/>
      <c r="C2" s="327"/>
      <c r="D2" s="327"/>
      <c r="E2" s="328"/>
      <c r="F2" s="327"/>
    </row>
    <row r="3" customHeight="1" spans="1:6">
      <c r="A3" s="330" t="str">
        <f>"单位名称："&amp;"中国共产党昆明市委员会市直机关工作委员会"</f>
        <v>单位名称：中国共产党昆明市委员会市直机关工作委员会</v>
      </c>
      <c r="B3" s="331"/>
      <c r="C3" s="332"/>
      <c r="D3" s="327"/>
      <c r="E3" s="328"/>
      <c r="F3" s="333" t="s">
        <v>0</v>
      </c>
    </row>
    <row r="4" ht="27" customHeight="1" spans="1:6">
      <c r="A4" s="334" t="s">
        <v>160</v>
      </c>
      <c r="B4" s="334" t="s">
        <v>161</v>
      </c>
      <c r="C4" s="335" t="s">
        <v>162</v>
      </c>
      <c r="D4" s="336"/>
      <c r="E4" s="337"/>
      <c r="F4" s="334" t="s">
        <v>163</v>
      </c>
    </row>
    <row r="5" ht="28.5" customHeight="1" spans="1:6">
      <c r="A5" s="338"/>
      <c r="B5" s="339"/>
      <c r="C5" s="340" t="s">
        <v>51</v>
      </c>
      <c r="D5" s="340" t="s">
        <v>164</v>
      </c>
      <c r="E5" s="340" t="s">
        <v>165</v>
      </c>
      <c r="F5" s="341"/>
    </row>
    <row r="6" ht="17.25" customHeight="1" spans="1:6">
      <c r="A6" s="342" t="s">
        <v>74</v>
      </c>
      <c r="B6" s="342" t="s">
        <v>75</v>
      </c>
      <c r="C6" s="342" t="s">
        <v>76</v>
      </c>
      <c r="D6" s="342" t="s">
        <v>77</v>
      </c>
      <c r="E6" s="342" t="s">
        <v>78</v>
      </c>
      <c r="F6" s="342" t="s">
        <v>79</v>
      </c>
    </row>
    <row r="7" ht="17.25" customHeight="1" spans="1:6">
      <c r="A7" s="343">
        <v>5000</v>
      </c>
      <c r="B7" s="344"/>
      <c r="C7" s="345"/>
      <c r="D7" s="345"/>
      <c r="E7" s="345"/>
      <c r="F7" s="345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workbookViewId="0">
      <selection activeCell="A1" sqref="A1:E1"/>
    </sheetView>
  </sheetViews>
  <sheetFormatPr defaultColWidth="8.575" defaultRowHeight="12.75" customHeight="1" outlineLevelRow="7" outlineLevelCol="4"/>
  <cols>
    <col min="1" max="1" width="14.575" customWidth="1"/>
    <col min="2" max="2" width="33.425" customWidth="1"/>
    <col min="3" max="3" width="26.7083333333333" customWidth="1"/>
    <col min="4" max="4" width="30.1416666666667" customWidth="1"/>
    <col min="5" max="5" width="30.85" customWidth="1"/>
  </cols>
  <sheetData>
    <row r="1" ht="17.25" customHeight="1" spans="1:1">
      <c r="A1" s="315"/>
    </row>
    <row r="2" ht="41.25" customHeight="1" spans="1:1">
      <c r="A2" s="316" t="str">
        <f>"2026"&amp;"年部门政府性基金预算支出预算表"</f>
        <v>2026年部门政府性基金预算支出预算表</v>
      </c>
    </row>
    <row r="3" ht="17.25" customHeight="1" spans="1:5">
      <c r="A3" s="317" t="str">
        <f>"单位名称："&amp;"中国共产党昆明市委员会市直机关工作委员会"</f>
        <v>单位名称：中国共产党昆明市委员会市直机关工作委员会</v>
      </c>
      <c r="C3" s="315"/>
      <c r="E3" s="318" t="s">
        <v>0</v>
      </c>
    </row>
    <row r="4" ht="21.75" customHeight="1" spans="1:5">
      <c r="A4" s="319" t="s">
        <v>156</v>
      </c>
      <c r="B4" s="320"/>
      <c r="C4" s="319" t="s">
        <v>166</v>
      </c>
      <c r="D4" s="321"/>
      <c r="E4" s="320"/>
    </row>
    <row r="5" ht="29.25" customHeight="1" spans="1:5">
      <c r="A5" s="322" t="s">
        <v>64</v>
      </c>
      <c r="B5" s="322" t="s">
        <v>65</v>
      </c>
      <c r="C5" s="323" t="s">
        <v>49</v>
      </c>
      <c r="D5" s="323" t="s">
        <v>67</v>
      </c>
      <c r="E5" s="323" t="s">
        <v>68</v>
      </c>
    </row>
    <row r="6" ht="15" customHeight="1" spans="1:5">
      <c r="A6" s="324">
        <v>1</v>
      </c>
      <c r="B6" s="324">
        <v>2</v>
      </c>
      <c r="C6" s="324">
        <v>3</v>
      </c>
      <c r="D6" s="324">
        <v>4</v>
      </c>
      <c r="E6" s="324">
        <v>5</v>
      </c>
    </row>
    <row r="7" ht="20.25" customHeight="1" spans="1:5">
      <c r="A7" s="27"/>
      <c r="B7" s="27"/>
      <c r="C7" s="23"/>
      <c r="D7" s="23"/>
      <c r="E7" s="23"/>
    </row>
    <row r="8" ht="18.75" customHeight="1" spans="1:5">
      <c r="A8" s="325" t="s">
        <v>49</v>
      </c>
      <c r="B8" s="325"/>
      <c r="C8" s="23"/>
      <c r="D8" s="23"/>
      <c r="E8" s="326"/>
    </row>
  </sheetData>
  <mergeCells count="6">
    <mergeCell ref="A1:E1"/>
    <mergeCell ref="A2:E2"/>
    <mergeCell ref="A3:B3"/>
    <mergeCell ref="A4:B4"/>
    <mergeCell ref="C4:E4"/>
    <mergeCell ref="A8:B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41"/>
  <sheetViews>
    <sheetView showGridLines="0" showZeros="0" workbookViewId="0">
      <selection activeCell="A1" sqref="A1"/>
    </sheetView>
  </sheetViews>
  <sheetFormatPr defaultColWidth="8.575" defaultRowHeight="12.75" customHeight="1"/>
  <cols>
    <col min="1" max="2" width="28.85" customWidth="1"/>
    <col min="3" max="3" width="28.7083333333333" customWidth="1"/>
    <col min="4" max="6" width="20.575" customWidth="1"/>
    <col min="7" max="10" width="20.7083333333333" customWidth="1"/>
    <col min="11" max="24" width="25.425" customWidth="1"/>
  </cols>
  <sheetData>
    <row r="1" ht="17.25" customHeight="1" spans="1:24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</row>
    <row r="2" ht="41.25" customHeight="1" spans="1:24">
      <c r="A2" s="307" t="str">
        <f>"2026"&amp;"年部门预算基本支出明细表"</f>
        <v>2026年部门预算基本支出明细表</v>
      </c>
      <c r="B2" s="307"/>
      <c r="C2" s="307"/>
      <c r="D2" s="307"/>
      <c r="E2" s="307"/>
      <c r="F2" s="307"/>
      <c r="G2" s="307"/>
      <c r="H2" s="307" t="s">
        <v>167</v>
      </c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</row>
    <row r="3" ht="17.25" customHeight="1" spans="1:24">
      <c r="A3" s="306" t="str">
        <f>"单位名称："&amp;"中国共产党昆明市委员会市直机关工作委员会"</f>
        <v>单位名称：中国共产党昆明市委员会市直机关工作委员会</v>
      </c>
      <c r="B3" s="306"/>
      <c r="C3" s="306"/>
      <c r="D3" s="306"/>
      <c r="E3" s="306"/>
      <c r="F3" s="306"/>
      <c r="G3" s="306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 t="s">
        <v>0</v>
      </c>
    </row>
    <row r="4" ht="23.25" customHeight="1" spans="1:24">
      <c r="A4" s="308" t="s">
        <v>168</v>
      </c>
      <c r="B4" s="308" t="s">
        <v>169</v>
      </c>
      <c r="C4" s="308" t="s">
        <v>170</v>
      </c>
      <c r="D4" s="309" t="s">
        <v>171</v>
      </c>
      <c r="E4" s="309" t="s">
        <v>172</v>
      </c>
      <c r="F4" s="309" t="s">
        <v>173</v>
      </c>
      <c r="G4" s="309" t="s">
        <v>174</v>
      </c>
      <c r="H4" s="309" t="s">
        <v>175</v>
      </c>
      <c r="I4" s="309" t="s">
        <v>176</v>
      </c>
      <c r="J4" s="309" t="s">
        <v>177</v>
      </c>
      <c r="K4" s="313" t="s">
        <v>49</v>
      </c>
      <c r="L4" s="313" t="s">
        <v>178</v>
      </c>
      <c r="M4" s="313"/>
      <c r="N4" s="313"/>
      <c r="O4" s="313" t="s">
        <v>179</v>
      </c>
      <c r="P4" s="313"/>
      <c r="Q4" s="313"/>
      <c r="R4" s="309" t="s">
        <v>55</v>
      </c>
      <c r="S4" s="313" t="s">
        <v>56</v>
      </c>
      <c r="T4" s="313"/>
      <c r="U4" s="313"/>
      <c r="V4" s="313"/>
      <c r="W4" s="313"/>
      <c r="X4" s="313"/>
    </row>
    <row r="5" ht="41.25" customHeight="1" spans="1:24">
      <c r="A5" s="308"/>
      <c r="B5" s="308"/>
      <c r="C5" s="308"/>
      <c r="D5" s="309"/>
      <c r="E5" s="309"/>
      <c r="F5" s="309"/>
      <c r="G5" s="309"/>
      <c r="H5" s="309"/>
      <c r="I5" s="313"/>
      <c r="J5" s="313"/>
      <c r="K5" s="313"/>
      <c r="L5" s="313" t="s">
        <v>52</v>
      </c>
      <c r="M5" s="309" t="s">
        <v>53</v>
      </c>
      <c r="N5" s="309" t="s">
        <v>54</v>
      </c>
      <c r="O5" s="309" t="s">
        <v>52</v>
      </c>
      <c r="P5" s="309" t="s">
        <v>53</v>
      </c>
      <c r="Q5" s="309" t="s">
        <v>54</v>
      </c>
      <c r="R5" s="309"/>
      <c r="S5" s="309" t="s">
        <v>51</v>
      </c>
      <c r="T5" s="309" t="s">
        <v>57</v>
      </c>
      <c r="U5" s="313" t="s">
        <v>59</v>
      </c>
      <c r="V5" s="309" t="s">
        <v>60</v>
      </c>
      <c r="W5" s="309" t="s">
        <v>58</v>
      </c>
      <c r="X5" s="309" t="s">
        <v>61</v>
      </c>
    </row>
    <row r="6" ht="17.25" customHeight="1" spans="1:24">
      <c r="A6" s="310">
        <v>1</v>
      </c>
      <c r="B6" s="310">
        <v>2</v>
      </c>
      <c r="C6" s="310">
        <v>3</v>
      </c>
      <c r="D6" s="310">
        <v>4</v>
      </c>
      <c r="E6" s="310">
        <v>5</v>
      </c>
      <c r="F6" s="310">
        <v>6</v>
      </c>
      <c r="G6" s="310">
        <v>7</v>
      </c>
      <c r="H6" s="310">
        <v>8</v>
      </c>
      <c r="I6" s="310">
        <v>9</v>
      </c>
      <c r="J6" s="310">
        <v>10</v>
      </c>
      <c r="K6" s="310">
        <v>11</v>
      </c>
      <c r="L6" s="310">
        <v>12</v>
      </c>
      <c r="M6" s="310">
        <v>13</v>
      </c>
      <c r="N6" s="310">
        <v>14</v>
      </c>
      <c r="O6" s="310">
        <v>15</v>
      </c>
      <c r="P6" s="310">
        <v>16</v>
      </c>
      <c r="Q6" s="310">
        <v>17</v>
      </c>
      <c r="R6" s="310">
        <v>18</v>
      </c>
      <c r="S6" s="310">
        <v>19</v>
      </c>
      <c r="T6" s="310">
        <v>20</v>
      </c>
      <c r="U6" s="310">
        <v>21</v>
      </c>
      <c r="V6" s="310">
        <v>22</v>
      </c>
      <c r="W6" s="310">
        <v>23</v>
      </c>
      <c r="X6" s="310">
        <v>24</v>
      </c>
    </row>
    <row r="7" ht="19.5" customHeight="1" spans="1:24">
      <c r="A7" s="311" t="s">
        <v>63</v>
      </c>
      <c r="B7" s="311" t="s">
        <v>63</v>
      </c>
      <c r="C7" s="311" t="s">
        <v>180</v>
      </c>
      <c r="D7" s="311" t="s">
        <v>181</v>
      </c>
      <c r="E7" s="311" t="s">
        <v>93</v>
      </c>
      <c r="F7" s="311" t="s">
        <v>94</v>
      </c>
      <c r="G7" s="311" t="s">
        <v>182</v>
      </c>
      <c r="H7" s="311" t="s">
        <v>183</v>
      </c>
      <c r="I7" s="311" t="s">
        <v>184</v>
      </c>
      <c r="J7" s="311" t="s">
        <v>183</v>
      </c>
      <c r="K7" s="314">
        <v>960</v>
      </c>
      <c r="L7" s="314">
        <v>960</v>
      </c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</row>
    <row r="8" ht="19.5" customHeight="1" spans="1:24">
      <c r="A8" s="311" t="s">
        <v>63</v>
      </c>
      <c r="B8" s="311" t="s">
        <v>63</v>
      </c>
      <c r="C8" s="311" t="s">
        <v>180</v>
      </c>
      <c r="D8" s="311" t="s">
        <v>185</v>
      </c>
      <c r="E8" s="311" t="s">
        <v>93</v>
      </c>
      <c r="F8" s="311" t="s">
        <v>94</v>
      </c>
      <c r="G8" s="311" t="s">
        <v>182</v>
      </c>
      <c r="H8" s="311" t="s">
        <v>183</v>
      </c>
      <c r="I8" s="311" t="s">
        <v>184</v>
      </c>
      <c r="J8" s="311" t="s">
        <v>183</v>
      </c>
      <c r="K8" s="314">
        <v>17160</v>
      </c>
      <c r="L8" s="314">
        <v>17160</v>
      </c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</row>
    <row r="9" ht="19.5" customHeight="1" spans="1:24">
      <c r="A9" s="311" t="s">
        <v>63</v>
      </c>
      <c r="B9" s="311" t="s">
        <v>63</v>
      </c>
      <c r="C9" s="311" t="s">
        <v>186</v>
      </c>
      <c r="D9" s="311" t="s">
        <v>186</v>
      </c>
      <c r="E9" s="311" t="s">
        <v>93</v>
      </c>
      <c r="F9" s="311" t="s">
        <v>94</v>
      </c>
      <c r="G9" s="311" t="s">
        <v>187</v>
      </c>
      <c r="H9" s="311" t="s">
        <v>186</v>
      </c>
      <c r="I9" s="311" t="s">
        <v>188</v>
      </c>
      <c r="J9" s="311" t="s">
        <v>189</v>
      </c>
      <c r="K9" s="314">
        <v>30176.16</v>
      </c>
      <c r="L9" s="314">
        <v>30176.16</v>
      </c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</row>
    <row r="10" ht="19.5" customHeight="1" spans="1:24">
      <c r="A10" s="311" t="s">
        <v>63</v>
      </c>
      <c r="B10" s="311" t="s">
        <v>63</v>
      </c>
      <c r="C10" s="311" t="s">
        <v>122</v>
      </c>
      <c r="D10" s="311" t="s">
        <v>122</v>
      </c>
      <c r="E10" s="311" t="s">
        <v>121</v>
      </c>
      <c r="F10" s="311" t="s">
        <v>122</v>
      </c>
      <c r="G10" s="311" t="s">
        <v>190</v>
      </c>
      <c r="H10" s="311" t="s">
        <v>122</v>
      </c>
      <c r="I10" s="311" t="s">
        <v>191</v>
      </c>
      <c r="J10" s="311" t="s">
        <v>122</v>
      </c>
      <c r="K10" s="314">
        <v>572000</v>
      </c>
      <c r="L10" s="314">
        <v>572000</v>
      </c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</row>
    <row r="11" ht="19.5" customHeight="1" spans="1:24">
      <c r="A11" s="311" t="s">
        <v>63</v>
      </c>
      <c r="B11" s="311" t="s">
        <v>63</v>
      </c>
      <c r="C11" s="311" t="s">
        <v>192</v>
      </c>
      <c r="D11" s="311" t="s">
        <v>193</v>
      </c>
      <c r="E11" s="311" t="s">
        <v>93</v>
      </c>
      <c r="F11" s="311" t="s">
        <v>94</v>
      </c>
      <c r="G11" s="311" t="s">
        <v>194</v>
      </c>
      <c r="H11" s="311" t="s">
        <v>195</v>
      </c>
      <c r="I11" s="311" t="s">
        <v>188</v>
      </c>
      <c r="J11" s="311" t="s">
        <v>189</v>
      </c>
      <c r="K11" s="314">
        <v>289200</v>
      </c>
      <c r="L11" s="314">
        <v>289200</v>
      </c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</row>
    <row r="12" ht="19.5" customHeight="1" spans="1:24">
      <c r="A12" s="311" t="s">
        <v>63</v>
      </c>
      <c r="B12" s="311" t="s">
        <v>63</v>
      </c>
      <c r="C12" s="311" t="s">
        <v>196</v>
      </c>
      <c r="D12" s="311" t="s">
        <v>197</v>
      </c>
      <c r="E12" s="311" t="s">
        <v>93</v>
      </c>
      <c r="F12" s="311" t="s">
        <v>94</v>
      </c>
      <c r="G12" s="311" t="s">
        <v>198</v>
      </c>
      <c r="H12" s="311" t="s">
        <v>199</v>
      </c>
      <c r="I12" s="311" t="s">
        <v>200</v>
      </c>
      <c r="J12" s="311" t="s">
        <v>201</v>
      </c>
      <c r="K12" s="314">
        <v>54000</v>
      </c>
      <c r="L12" s="314">
        <v>54000</v>
      </c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</row>
    <row r="13" ht="19.5" customHeight="1" spans="1:24">
      <c r="A13" s="311" t="s">
        <v>63</v>
      </c>
      <c r="B13" s="311" t="s">
        <v>63</v>
      </c>
      <c r="C13" s="311" t="s">
        <v>202</v>
      </c>
      <c r="D13" s="311" t="s">
        <v>203</v>
      </c>
      <c r="E13" s="311" t="s">
        <v>105</v>
      </c>
      <c r="F13" s="311" t="s">
        <v>106</v>
      </c>
      <c r="G13" s="311" t="s">
        <v>204</v>
      </c>
      <c r="H13" s="311" t="s">
        <v>205</v>
      </c>
      <c r="I13" s="311" t="s">
        <v>206</v>
      </c>
      <c r="J13" s="311" t="s">
        <v>202</v>
      </c>
      <c r="K13" s="314">
        <v>656768</v>
      </c>
      <c r="L13" s="314">
        <v>656768</v>
      </c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</row>
    <row r="14" ht="19.5" customHeight="1" spans="1:24">
      <c r="A14" s="311" t="s">
        <v>63</v>
      </c>
      <c r="B14" s="311" t="s">
        <v>63</v>
      </c>
      <c r="C14" s="311" t="s">
        <v>202</v>
      </c>
      <c r="D14" s="311" t="s">
        <v>207</v>
      </c>
      <c r="E14" s="311" t="s">
        <v>111</v>
      </c>
      <c r="F14" s="311" t="s">
        <v>112</v>
      </c>
      <c r="G14" s="311" t="s">
        <v>208</v>
      </c>
      <c r="H14" s="311" t="s">
        <v>209</v>
      </c>
      <c r="I14" s="311" t="s">
        <v>206</v>
      </c>
      <c r="J14" s="311" t="s">
        <v>202</v>
      </c>
      <c r="K14" s="314">
        <v>324268</v>
      </c>
      <c r="L14" s="314">
        <v>324268</v>
      </c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</row>
    <row r="15" ht="19.5" customHeight="1" spans="1:24">
      <c r="A15" s="311" t="s">
        <v>63</v>
      </c>
      <c r="B15" s="311" t="s">
        <v>63</v>
      </c>
      <c r="C15" s="311" t="s">
        <v>202</v>
      </c>
      <c r="D15" s="311" t="s">
        <v>210</v>
      </c>
      <c r="E15" s="311" t="s">
        <v>113</v>
      </c>
      <c r="F15" s="311" t="s">
        <v>114</v>
      </c>
      <c r="G15" s="311" t="s">
        <v>211</v>
      </c>
      <c r="H15" s="311" t="s">
        <v>212</v>
      </c>
      <c r="I15" s="311" t="s">
        <v>206</v>
      </c>
      <c r="J15" s="311" t="s">
        <v>202</v>
      </c>
      <c r="K15" s="314">
        <v>205240</v>
      </c>
      <c r="L15" s="314">
        <v>205240</v>
      </c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</row>
    <row r="16" ht="19.5" customHeight="1" spans="1:24">
      <c r="A16" s="311" t="s">
        <v>63</v>
      </c>
      <c r="B16" s="311" t="s">
        <v>63</v>
      </c>
      <c r="C16" s="311" t="s">
        <v>202</v>
      </c>
      <c r="D16" s="311" t="s">
        <v>213</v>
      </c>
      <c r="E16" s="311" t="s">
        <v>93</v>
      </c>
      <c r="F16" s="311" t="s">
        <v>94</v>
      </c>
      <c r="G16" s="311" t="s">
        <v>214</v>
      </c>
      <c r="H16" s="311" t="s">
        <v>215</v>
      </c>
      <c r="I16" s="311" t="s">
        <v>206</v>
      </c>
      <c r="J16" s="311" t="s">
        <v>202</v>
      </c>
      <c r="K16" s="314">
        <v>5130</v>
      </c>
      <c r="L16" s="314">
        <v>5130</v>
      </c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</row>
    <row r="17" ht="19.5" customHeight="1" spans="1:24">
      <c r="A17" s="311" t="s">
        <v>63</v>
      </c>
      <c r="B17" s="311" t="s">
        <v>63</v>
      </c>
      <c r="C17" s="311" t="s">
        <v>202</v>
      </c>
      <c r="D17" s="311" t="s">
        <v>216</v>
      </c>
      <c r="E17" s="311" t="s">
        <v>115</v>
      </c>
      <c r="F17" s="311" t="s">
        <v>116</v>
      </c>
      <c r="G17" s="311" t="s">
        <v>214</v>
      </c>
      <c r="H17" s="311" t="s">
        <v>215</v>
      </c>
      <c r="I17" s="311" t="s">
        <v>206</v>
      </c>
      <c r="J17" s="311" t="s">
        <v>202</v>
      </c>
      <c r="K17" s="314">
        <v>8232</v>
      </c>
      <c r="L17" s="314">
        <v>8232</v>
      </c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</row>
    <row r="18" ht="19.5" customHeight="1" spans="1:24">
      <c r="A18" s="311" t="s">
        <v>63</v>
      </c>
      <c r="B18" s="311" t="s">
        <v>63</v>
      </c>
      <c r="C18" s="311" t="s">
        <v>202</v>
      </c>
      <c r="D18" s="311" t="s">
        <v>217</v>
      </c>
      <c r="E18" s="311" t="s">
        <v>115</v>
      </c>
      <c r="F18" s="311" t="s">
        <v>116</v>
      </c>
      <c r="G18" s="311" t="s">
        <v>214</v>
      </c>
      <c r="H18" s="311" t="s">
        <v>215</v>
      </c>
      <c r="I18" s="311" t="s">
        <v>206</v>
      </c>
      <c r="J18" s="311" t="s">
        <v>202</v>
      </c>
      <c r="K18" s="314">
        <v>14476</v>
      </c>
      <c r="L18" s="314">
        <v>14476</v>
      </c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</row>
    <row r="19" ht="19.5" customHeight="1" spans="1:24">
      <c r="A19" s="311" t="s">
        <v>63</v>
      </c>
      <c r="B19" s="311" t="s">
        <v>63</v>
      </c>
      <c r="C19" s="311" t="s">
        <v>202</v>
      </c>
      <c r="D19" s="311" t="s">
        <v>218</v>
      </c>
      <c r="E19" s="311" t="s">
        <v>111</v>
      </c>
      <c r="F19" s="311" t="s">
        <v>112</v>
      </c>
      <c r="G19" s="311" t="s">
        <v>219</v>
      </c>
      <c r="H19" s="311" t="s">
        <v>220</v>
      </c>
      <c r="I19" s="311" t="s">
        <v>221</v>
      </c>
      <c r="J19" s="311" t="s">
        <v>222</v>
      </c>
      <c r="K19" s="314">
        <v>263880</v>
      </c>
      <c r="L19" s="314">
        <v>263880</v>
      </c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</row>
    <row r="20" ht="19.5" customHeight="1" spans="1:24">
      <c r="A20" s="311" t="s">
        <v>63</v>
      </c>
      <c r="B20" s="311" t="s">
        <v>63</v>
      </c>
      <c r="C20" s="311" t="s">
        <v>202</v>
      </c>
      <c r="D20" s="311" t="s">
        <v>223</v>
      </c>
      <c r="E20" s="311" t="s">
        <v>111</v>
      </c>
      <c r="F20" s="311" t="s">
        <v>112</v>
      </c>
      <c r="G20" s="311" t="s">
        <v>219</v>
      </c>
      <c r="H20" s="311" t="s">
        <v>220</v>
      </c>
      <c r="I20" s="311" t="s">
        <v>221</v>
      </c>
      <c r="J20" s="311" t="s">
        <v>222</v>
      </c>
      <c r="K20" s="314">
        <v>18612</v>
      </c>
      <c r="L20" s="314">
        <v>18612</v>
      </c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</row>
    <row r="21" ht="19.5" customHeight="1" spans="1:24">
      <c r="A21" s="311" t="s">
        <v>63</v>
      </c>
      <c r="B21" s="311" t="s">
        <v>63</v>
      </c>
      <c r="C21" s="311" t="s">
        <v>224</v>
      </c>
      <c r="D21" s="311" t="s">
        <v>225</v>
      </c>
      <c r="E21" s="311" t="s">
        <v>101</v>
      </c>
      <c r="F21" s="311" t="s">
        <v>102</v>
      </c>
      <c r="G21" s="311" t="s">
        <v>226</v>
      </c>
      <c r="H21" s="311" t="s">
        <v>227</v>
      </c>
      <c r="I21" s="311" t="s">
        <v>221</v>
      </c>
      <c r="J21" s="311" t="s">
        <v>222</v>
      </c>
      <c r="K21" s="314">
        <v>79200</v>
      </c>
      <c r="L21" s="314">
        <v>79200</v>
      </c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</row>
    <row r="22" ht="19.5" customHeight="1" spans="1:24">
      <c r="A22" s="311" t="s">
        <v>63</v>
      </c>
      <c r="B22" s="311" t="s">
        <v>63</v>
      </c>
      <c r="C22" s="311" t="s">
        <v>224</v>
      </c>
      <c r="D22" s="311" t="s">
        <v>228</v>
      </c>
      <c r="E22" s="311" t="s">
        <v>103</v>
      </c>
      <c r="F22" s="311" t="s">
        <v>104</v>
      </c>
      <c r="G22" s="311" t="s">
        <v>226</v>
      </c>
      <c r="H22" s="311" t="s">
        <v>227</v>
      </c>
      <c r="I22" s="311" t="s">
        <v>221</v>
      </c>
      <c r="J22" s="311" t="s">
        <v>222</v>
      </c>
      <c r="K22" s="314">
        <v>907200</v>
      </c>
      <c r="L22" s="314">
        <v>907200</v>
      </c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</row>
    <row r="23" ht="19.5" customHeight="1" spans="1:24">
      <c r="A23" s="311" t="s">
        <v>63</v>
      </c>
      <c r="B23" s="311" t="s">
        <v>63</v>
      </c>
      <c r="C23" s="311" t="s">
        <v>229</v>
      </c>
      <c r="D23" s="311" t="s">
        <v>230</v>
      </c>
      <c r="E23" s="311" t="s">
        <v>93</v>
      </c>
      <c r="F23" s="311" t="s">
        <v>94</v>
      </c>
      <c r="G23" s="311" t="s">
        <v>231</v>
      </c>
      <c r="H23" s="311" t="s">
        <v>232</v>
      </c>
      <c r="I23" s="311" t="s">
        <v>200</v>
      </c>
      <c r="J23" s="311" t="s">
        <v>201</v>
      </c>
      <c r="K23" s="314">
        <v>1508808</v>
      </c>
      <c r="L23" s="314">
        <v>1508808</v>
      </c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</row>
    <row r="24" ht="19.5" customHeight="1" spans="1:24">
      <c r="A24" s="311" t="s">
        <v>63</v>
      </c>
      <c r="B24" s="311" t="s">
        <v>63</v>
      </c>
      <c r="C24" s="311" t="s">
        <v>229</v>
      </c>
      <c r="D24" s="311" t="s">
        <v>233</v>
      </c>
      <c r="E24" s="311" t="s">
        <v>93</v>
      </c>
      <c r="F24" s="311" t="s">
        <v>94</v>
      </c>
      <c r="G24" s="311" t="s">
        <v>198</v>
      </c>
      <c r="H24" s="311" t="s">
        <v>199</v>
      </c>
      <c r="I24" s="311" t="s">
        <v>200</v>
      </c>
      <c r="J24" s="311" t="s">
        <v>201</v>
      </c>
      <c r="K24" s="314">
        <v>1866648</v>
      </c>
      <c r="L24" s="314">
        <v>1866648</v>
      </c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</row>
    <row r="25" ht="19.5" customHeight="1" spans="1:24">
      <c r="A25" s="311" t="s">
        <v>63</v>
      </c>
      <c r="B25" s="311" t="s">
        <v>63</v>
      </c>
      <c r="C25" s="311" t="s">
        <v>229</v>
      </c>
      <c r="D25" s="311" t="s">
        <v>234</v>
      </c>
      <c r="E25" s="311" t="s">
        <v>93</v>
      </c>
      <c r="F25" s="311" t="s">
        <v>94</v>
      </c>
      <c r="G25" s="311" t="s">
        <v>235</v>
      </c>
      <c r="H25" s="311" t="s">
        <v>236</v>
      </c>
      <c r="I25" s="311" t="s">
        <v>200</v>
      </c>
      <c r="J25" s="311" t="s">
        <v>201</v>
      </c>
      <c r="K25" s="314">
        <v>125734</v>
      </c>
      <c r="L25" s="314">
        <v>125734</v>
      </c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</row>
    <row r="26" ht="19.5" customHeight="1" spans="1:24">
      <c r="A26" s="311" t="s">
        <v>63</v>
      </c>
      <c r="B26" s="311" t="s">
        <v>63</v>
      </c>
      <c r="C26" s="311" t="s">
        <v>237</v>
      </c>
      <c r="D26" s="311" t="s">
        <v>238</v>
      </c>
      <c r="E26" s="311" t="s">
        <v>93</v>
      </c>
      <c r="F26" s="311" t="s">
        <v>94</v>
      </c>
      <c r="G26" s="311" t="s">
        <v>239</v>
      </c>
      <c r="H26" s="311" t="s">
        <v>238</v>
      </c>
      <c r="I26" s="311" t="s">
        <v>188</v>
      </c>
      <c r="J26" s="311" t="s">
        <v>189</v>
      </c>
      <c r="K26" s="314">
        <v>68172</v>
      </c>
      <c r="L26" s="314">
        <v>68172</v>
      </c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</row>
    <row r="27" ht="19.5" customHeight="1" spans="1:24">
      <c r="A27" s="311" t="s">
        <v>63</v>
      </c>
      <c r="B27" s="311" t="s">
        <v>63</v>
      </c>
      <c r="C27" s="311" t="s">
        <v>237</v>
      </c>
      <c r="D27" s="311" t="s">
        <v>240</v>
      </c>
      <c r="E27" s="311" t="s">
        <v>93</v>
      </c>
      <c r="F27" s="311" t="s">
        <v>94</v>
      </c>
      <c r="G27" s="311" t="s">
        <v>239</v>
      </c>
      <c r="H27" s="311" t="s">
        <v>238</v>
      </c>
      <c r="I27" s="311" t="s">
        <v>188</v>
      </c>
      <c r="J27" s="311" t="s">
        <v>189</v>
      </c>
      <c r="K27" s="314">
        <v>6600</v>
      </c>
      <c r="L27" s="314">
        <v>6600</v>
      </c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</row>
    <row r="28" ht="19.5" customHeight="1" spans="1:24">
      <c r="A28" s="311" t="s">
        <v>63</v>
      </c>
      <c r="B28" s="311" t="s">
        <v>63</v>
      </c>
      <c r="C28" s="311" t="s">
        <v>237</v>
      </c>
      <c r="D28" s="311" t="s">
        <v>241</v>
      </c>
      <c r="E28" s="311" t="s">
        <v>93</v>
      </c>
      <c r="F28" s="311" t="s">
        <v>94</v>
      </c>
      <c r="G28" s="311" t="s">
        <v>242</v>
      </c>
      <c r="H28" s="311" t="s">
        <v>243</v>
      </c>
      <c r="I28" s="311" t="s">
        <v>188</v>
      </c>
      <c r="J28" s="311" t="s">
        <v>189</v>
      </c>
      <c r="K28" s="314">
        <v>28924</v>
      </c>
      <c r="L28" s="314">
        <v>28924</v>
      </c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</row>
    <row r="29" ht="19.5" customHeight="1" spans="1:24">
      <c r="A29" s="311" t="s">
        <v>63</v>
      </c>
      <c r="B29" s="311" t="s">
        <v>63</v>
      </c>
      <c r="C29" s="311" t="s">
        <v>237</v>
      </c>
      <c r="D29" s="311" t="s">
        <v>244</v>
      </c>
      <c r="E29" s="311" t="s">
        <v>93</v>
      </c>
      <c r="F29" s="311" t="s">
        <v>94</v>
      </c>
      <c r="G29" s="311" t="s">
        <v>245</v>
      </c>
      <c r="H29" s="311" t="s">
        <v>246</v>
      </c>
      <c r="I29" s="311" t="s">
        <v>188</v>
      </c>
      <c r="J29" s="311" t="s">
        <v>189</v>
      </c>
      <c r="K29" s="314">
        <v>58800</v>
      </c>
      <c r="L29" s="314">
        <v>58800</v>
      </c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</row>
    <row r="30" ht="19.5" customHeight="1" spans="1:24">
      <c r="A30" s="311" t="s">
        <v>63</v>
      </c>
      <c r="B30" s="311" t="s">
        <v>63</v>
      </c>
      <c r="C30" s="311" t="s">
        <v>237</v>
      </c>
      <c r="D30" s="311" t="s">
        <v>247</v>
      </c>
      <c r="E30" s="311" t="s">
        <v>93</v>
      </c>
      <c r="F30" s="311" t="s">
        <v>94</v>
      </c>
      <c r="G30" s="311" t="s">
        <v>194</v>
      </c>
      <c r="H30" s="311" t="s">
        <v>195</v>
      </c>
      <c r="I30" s="311" t="s">
        <v>188</v>
      </c>
      <c r="J30" s="311" t="s">
        <v>189</v>
      </c>
      <c r="K30" s="314">
        <v>28920</v>
      </c>
      <c r="L30" s="314">
        <v>28920</v>
      </c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</row>
    <row r="31" ht="19.5" customHeight="1" spans="1:24">
      <c r="A31" s="311" t="s">
        <v>63</v>
      </c>
      <c r="B31" s="311" t="s">
        <v>63</v>
      </c>
      <c r="C31" s="311" t="s">
        <v>237</v>
      </c>
      <c r="D31" s="311" t="s">
        <v>248</v>
      </c>
      <c r="E31" s="311" t="s">
        <v>93</v>
      </c>
      <c r="F31" s="311" t="s">
        <v>94</v>
      </c>
      <c r="G31" s="311" t="s">
        <v>249</v>
      </c>
      <c r="H31" s="311" t="s">
        <v>250</v>
      </c>
      <c r="I31" s="311" t="s">
        <v>251</v>
      </c>
      <c r="J31" s="311" t="s">
        <v>250</v>
      </c>
      <c r="K31" s="314">
        <v>50000</v>
      </c>
      <c r="L31" s="314">
        <v>50000</v>
      </c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</row>
    <row r="32" ht="19.5" customHeight="1" spans="1:24">
      <c r="A32" s="311" t="s">
        <v>63</v>
      </c>
      <c r="B32" s="311" t="s">
        <v>63</v>
      </c>
      <c r="C32" s="311" t="s">
        <v>237</v>
      </c>
      <c r="D32" s="311" t="s">
        <v>252</v>
      </c>
      <c r="E32" s="311" t="s">
        <v>93</v>
      </c>
      <c r="F32" s="311" t="s">
        <v>94</v>
      </c>
      <c r="G32" s="311" t="s">
        <v>253</v>
      </c>
      <c r="H32" s="311" t="s">
        <v>254</v>
      </c>
      <c r="I32" s="311" t="s">
        <v>255</v>
      </c>
      <c r="J32" s="311" t="s">
        <v>254</v>
      </c>
      <c r="K32" s="314">
        <v>11200</v>
      </c>
      <c r="L32" s="314">
        <v>11200</v>
      </c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</row>
    <row r="33" ht="19.5" customHeight="1" spans="1:24">
      <c r="A33" s="311" t="s">
        <v>63</v>
      </c>
      <c r="B33" s="311" t="s">
        <v>63</v>
      </c>
      <c r="C33" s="311" t="s">
        <v>237</v>
      </c>
      <c r="D33" s="311" t="s">
        <v>256</v>
      </c>
      <c r="E33" s="311" t="s">
        <v>93</v>
      </c>
      <c r="F33" s="311" t="s">
        <v>94</v>
      </c>
      <c r="G33" s="311" t="s">
        <v>257</v>
      </c>
      <c r="H33" s="311" t="s">
        <v>258</v>
      </c>
      <c r="I33" s="311" t="s">
        <v>259</v>
      </c>
      <c r="J33" s="311" t="s">
        <v>258</v>
      </c>
      <c r="K33" s="314">
        <v>44800</v>
      </c>
      <c r="L33" s="314">
        <v>44800</v>
      </c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</row>
    <row r="34" ht="19.5" customHeight="1" spans="1:24">
      <c r="A34" s="311" t="s">
        <v>63</v>
      </c>
      <c r="B34" s="311" t="s">
        <v>63</v>
      </c>
      <c r="C34" s="311" t="s">
        <v>237</v>
      </c>
      <c r="D34" s="311" t="s">
        <v>260</v>
      </c>
      <c r="E34" s="311" t="s">
        <v>93</v>
      </c>
      <c r="F34" s="311" t="s">
        <v>94</v>
      </c>
      <c r="G34" s="311" t="s">
        <v>261</v>
      </c>
      <c r="H34" s="311" t="s">
        <v>262</v>
      </c>
      <c r="I34" s="311" t="s">
        <v>263</v>
      </c>
      <c r="J34" s="311" t="s">
        <v>262</v>
      </c>
      <c r="K34" s="314">
        <v>2000</v>
      </c>
      <c r="L34" s="314">
        <v>2000</v>
      </c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</row>
    <row r="35" ht="19.5" customHeight="1" spans="1:24">
      <c r="A35" s="311" t="s">
        <v>63</v>
      </c>
      <c r="B35" s="311" t="s">
        <v>63</v>
      </c>
      <c r="C35" s="311" t="s">
        <v>237</v>
      </c>
      <c r="D35" s="311" t="s">
        <v>264</v>
      </c>
      <c r="E35" s="311" t="s">
        <v>93</v>
      </c>
      <c r="F35" s="311" t="s">
        <v>94</v>
      </c>
      <c r="G35" s="311" t="s">
        <v>261</v>
      </c>
      <c r="H35" s="311" t="s">
        <v>262</v>
      </c>
      <c r="I35" s="311" t="s">
        <v>263</v>
      </c>
      <c r="J35" s="311" t="s">
        <v>262</v>
      </c>
      <c r="K35" s="314">
        <v>3600</v>
      </c>
      <c r="L35" s="314">
        <v>3600</v>
      </c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314"/>
    </row>
    <row r="36" ht="19.5" customHeight="1" spans="1:24">
      <c r="A36" s="311" t="s">
        <v>63</v>
      </c>
      <c r="B36" s="311" t="s">
        <v>63</v>
      </c>
      <c r="C36" s="311" t="s">
        <v>237</v>
      </c>
      <c r="D36" s="311" t="s">
        <v>265</v>
      </c>
      <c r="E36" s="311" t="s">
        <v>93</v>
      </c>
      <c r="F36" s="311" t="s">
        <v>94</v>
      </c>
      <c r="G36" s="311" t="s">
        <v>261</v>
      </c>
      <c r="H36" s="311" t="s">
        <v>262</v>
      </c>
      <c r="I36" s="311" t="s">
        <v>263</v>
      </c>
      <c r="J36" s="311" t="s">
        <v>262</v>
      </c>
      <c r="K36" s="314">
        <v>21600</v>
      </c>
      <c r="L36" s="314">
        <v>21600</v>
      </c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</row>
    <row r="37" ht="19.5" customHeight="1" spans="1:24">
      <c r="A37" s="311" t="s">
        <v>63</v>
      </c>
      <c r="B37" s="311" t="s">
        <v>63</v>
      </c>
      <c r="C37" s="311" t="s">
        <v>237</v>
      </c>
      <c r="D37" s="311" t="s">
        <v>266</v>
      </c>
      <c r="E37" s="311" t="s">
        <v>93</v>
      </c>
      <c r="F37" s="311" t="s">
        <v>94</v>
      </c>
      <c r="G37" s="311" t="s">
        <v>261</v>
      </c>
      <c r="H37" s="311" t="s">
        <v>262</v>
      </c>
      <c r="I37" s="311" t="s">
        <v>263</v>
      </c>
      <c r="J37" s="311" t="s">
        <v>262</v>
      </c>
      <c r="K37" s="314">
        <v>84000</v>
      </c>
      <c r="L37" s="314">
        <v>84000</v>
      </c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</row>
    <row r="38" ht="19.5" customHeight="1" spans="1:24">
      <c r="A38" s="311" t="s">
        <v>63</v>
      </c>
      <c r="B38" s="311" t="s">
        <v>63</v>
      </c>
      <c r="C38" s="311" t="s">
        <v>163</v>
      </c>
      <c r="D38" s="311" t="s">
        <v>163</v>
      </c>
      <c r="E38" s="311" t="s">
        <v>93</v>
      </c>
      <c r="F38" s="311" t="s">
        <v>94</v>
      </c>
      <c r="G38" s="311" t="s">
        <v>267</v>
      </c>
      <c r="H38" s="311" t="s">
        <v>163</v>
      </c>
      <c r="I38" s="311" t="s">
        <v>268</v>
      </c>
      <c r="J38" s="311" t="s">
        <v>163</v>
      </c>
      <c r="K38" s="314">
        <v>5000</v>
      </c>
      <c r="L38" s="314">
        <v>5000</v>
      </c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</row>
    <row r="39" ht="19.5" customHeight="1" spans="1:24">
      <c r="A39" s="311" t="s">
        <v>63</v>
      </c>
      <c r="B39" s="311" t="s">
        <v>63</v>
      </c>
      <c r="C39" s="311" t="s">
        <v>269</v>
      </c>
      <c r="D39" s="311" t="s">
        <v>270</v>
      </c>
      <c r="E39" s="311" t="s">
        <v>93</v>
      </c>
      <c r="F39" s="311" t="s">
        <v>94</v>
      </c>
      <c r="G39" s="311" t="s">
        <v>235</v>
      </c>
      <c r="H39" s="311" t="s">
        <v>236</v>
      </c>
      <c r="I39" s="311" t="s">
        <v>200</v>
      </c>
      <c r="J39" s="311" t="s">
        <v>201</v>
      </c>
      <c r="K39" s="314">
        <v>785880</v>
      </c>
      <c r="L39" s="314">
        <v>785880</v>
      </c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</row>
    <row r="40" ht="19.5" customHeight="1" spans="1:24">
      <c r="A40" s="311" t="s">
        <v>63</v>
      </c>
      <c r="B40" s="311" t="s">
        <v>63</v>
      </c>
      <c r="C40" s="311" t="s">
        <v>269</v>
      </c>
      <c r="D40" s="311" t="s">
        <v>271</v>
      </c>
      <c r="E40" s="311" t="s">
        <v>93</v>
      </c>
      <c r="F40" s="311" t="s">
        <v>94</v>
      </c>
      <c r="G40" s="311" t="s">
        <v>235</v>
      </c>
      <c r="H40" s="311" t="s">
        <v>236</v>
      </c>
      <c r="I40" s="311" t="s">
        <v>200</v>
      </c>
      <c r="J40" s="311" t="s">
        <v>201</v>
      </c>
      <c r="K40" s="314">
        <v>560000</v>
      </c>
      <c r="L40" s="314">
        <v>560000</v>
      </c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</row>
    <row r="41" ht="19.5" customHeight="1" spans="1:24">
      <c r="A41" s="310" t="s">
        <v>49</v>
      </c>
      <c r="B41" s="310"/>
      <c r="C41" s="310"/>
      <c r="D41" s="310"/>
      <c r="E41" s="310"/>
      <c r="F41" s="310"/>
      <c r="G41" s="310"/>
      <c r="H41" s="310"/>
      <c r="I41" s="310"/>
      <c r="J41" s="310"/>
      <c r="K41" s="314">
        <v>8707188.16</v>
      </c>
      <c r="L41" s="314">
        <v>8707188.16</v>
      </c>
      <c r="M41" s="314"/>
      <c r="N41" s="314"/>
      <c r="O41" s="314"/>
      <c r="P41" s="314"/>
      <c r="Q41" s="314"/>
      <c r="R41" s="314"/>
      <c r="S41" s="314"/>
      <c r="T41" s="314"/>
      <c r="U41" s="314"/>
      <c r="V41" s="314"/>
      <c r="W41" s="314"/>
      <c r="X41" s="314"/>
    </row>
  </sheetData>
  <mergeCells count="19">
    <mergeCell ref="H1:X1"/>
    <mergeCell ref="A2:X2"/>
    <mergeCell ref="A3:C3"/>
    <mergeCell ref="L4:N4"/>
    <mergeCell ref="O4:Q4"/>
    <mergeCell ref="S4:X4"/>
    <mergeCell ref="A41:J4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12"/>
  <sheetViews>
    <sheetView showZeros="0" tabSelected="1" topLeftCell="J1" workbookViewId="0">
      <selection activeCell="G11" sqref="G11"/>
    </sheetView>
  </sheetViews>
  <sheetFormatPr defaultColWidth="12.2833333333333" defaultRowHeight="12.75" customHeight="1"/>
  <cols>
    <col min="1" max="2" width="22.7083333333333" customWidth="1"/>
    <col min="3" max="3" width="24.425" customWidth="1"/>
    <col min="4" max="4" width="23.575" customWidth="1"/>
    <col min="5" max="5" width="24.425" customWidth="1"/>
    <col min="6" max="6" width="22.7083333333333" customWidth="1"/>
    <col min="7" max="13" width="29.575" customWidth="1"/>
    <col min="14" max="14" width="20.1416666666667" customWidth="1"/>
    <col min="15" max="15" width="15.2833333333333" customWidth="1"/>
    <col min="18" max="19" width="14" customWidth="1"/>
  </cols>
  <sheetData>
    <row r="1" ht="17.25" customHeight="1" spans="1:27">
      <c r="A1" s="278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Y1" s="279"/>
      <c r="Z1" s="304"/>
      <c r="AA1" s="279"/>
    </row>
    <row r="2" ht="41.25" customHeight="1" spans="1:1">
      <c r="A2" s="280" t="str">
        <f>"2026"&amp;"年部门预算项目支出明细表（一）"</f>
        <v>2026年部门预算项目支出明细表（一）</v>
      </c>
    </row>
    <row r="3" ht="17.25" customHeight="1" spans="1:27">
      <c r="A3" s="281" t="str">
        <f>"单位名称："&amp;"中国共产党昆明市委员会市直机关工作委员会"</f>
        <v>单位名称：中国共产党昆明市委员会市直机关工作委员会</v>
      </c>
      <c r="AA3" s="305" t="s">
        <v>0</v>
      </c>
    </row>
    <row r="4" ht="24" customHeight="1" spans="1:27">
      <c r="A4" s="282" t="s">
        <v>168</v>
      </c>
      <c r="B4" s="283" t="s">
        <v>169</v>
      </c>
      <c r="C4" s="283" t="s">
        <v>272</v>
      </c>
      <c r="D4" s="282" t="s">
        <v>170</v>
      </c>
      <c r="E4" s="283" t="s">
        <v>273</v>
      </c>
      <c r="F4" s="282" t="s">
        <v>274</v>
      </c>
      <c r="G4" s="283" t="s">
        <v>171</v>
      </c>
      <c r="H4" s="282" t="s">
        <v>172</v>
      </c>
      <c r="I4" s="282" t="s">
        <v>173</v>
      </c>
      <c r="J4" s="282" t="s">
        <v>275</v>
      </c>
      <c r="K4" s="282" t="s">
        <v>276</v>
      </c>
      <c r="L4" s="282" t="s">
        <v>176</v>
      </c>
      <c r="M4" s="282" t="s">
        <v>177</v>
      </c>
      <c r="N4" s="283" t="s">
        <v>49</v>
      </c>
      <c r="O4" s="293" t="s">
        <v>178</v>
      </c>
      <c r="P4" s="294"/>
      <c r="Q4" s="300"/>
      <c r="R4" s="293" t="s">
        <v>179</v>
      </c>
      <c r="S4" s="294"/>
      <c r="T4" s="300"/>
      <c r="U4" s="282" t="s">
        <v>55</v>
      </c>
      <c r="V4" s="301" t="s">
        <v>56</v>
      </c>
      <c r="W4" s="302"/>
      <c r="X4" s="302"/>
      <c r="Y4" s="302"/>
      <c r="Z4" s="302"/>
      <c r="AA4" s="302"/>
    </row>
    <row r="5" ht="39.75" customHeight="1" spans="1:27">
      <c r="A5" s="284"/>
      <c r="B5" s="285"/>
      <c r="C5" s="285"/>
      <c r="D5" s="286"/>
      <c r="E5" s="286"/>
      <c r="F5" s="286"/>
      <c r="G5" s="286"/>
      <c r="H5" s="284"/>
      <c r="I5" s="284"/>
      <c r="J5" s="284"/>
      <c r="K5" s="284"/>
      <c r="L5" s="284"/>
      <c r="M5" s="284"/>
      <c r="N5" s="295"/>
      <c r="O5" s="296" t="s">
        <v>52</v>
      </c>
      <c r="P5" s="297" t="s">
        <v>53</v>
      </c>
      <c r="Q5" s="297" t="s">
        <v>54</v>
      </c>
      <c r="R5" s="297" t="s">
        <v>52</v>
      </c>
      <c r="S5" s="297" t="s">
        <v>53</v>
      </c>
      <c r="T5" s="297" t="s">
        <v>54</v>
      </c>
      <c r="U5" s="303"/>
      <c r="V5" s="297" t="s">
        <v>51</v>
      </c>
      <c r="W5" s="297" t="s">
        <v>57</v>
      </c>
      <c r="X5" s="296" t="s">
        <v>59</v>
      </c>
      <c r="Y5" s="297" t="s">
        <v>60</v>
      </c>
      <c r="Z5" s="297" t="s">
        <v>58</v>
      </c>
      <c r="AA5" s="297" t="s">
        <v>61</v>
      </c>
    </row>
    <row r="6" ht="17.25" customHeight="1" spans="1:27">
      <c r="A6" s="287" t="s">
        <v>74</v>
      </c>
      <c r="B6" s="287" t="s">
        <v>75</v>
      </c>
      <c r="C6" s="287" t="s">
        <v>76</v>
      </c>
      <c r="D6" s="287" t="s">
        <v>77</v>
      </c>
      <c r="E6" s="287" t="s">
        <v>78</v>
      </c>
      <c r="F6" s="287" t="s">
        <v>79</v>
      </c>
      <c r="G6" s="287" t="s">
        <v>80</v>
      </c>
      <c r="H6" s="287" t="s">
        <v>81</v>
      </c>
      <c r="I6" s="287" t="s">
        <v>82</v>
      </c>
      <c r="J6" s="287" t="s">
        <v>83</v>
      </c>
      <c r="K6" s="287" t="s">
        <v>84</v>
      </c>
      <c r="L6" s="287" t="s">
        <v>85</v>
      </c>
      <c r="M6" s="287" t="s">
        <v>86</v>
      </c>
      <c r="N6" s="287" t="s">
        <v>87</v>
      </c>
      <c r="O6" s="287" t="s">
        <v>88</v>
      </c>
      <c r="P6" s="287" t="s">
        <v>277</v>
      </c>
      <c r="Q6" s="287" t="s">
        <v>278</v>
      </c>
      <c r="R6" s="287" t="s">
        <v>279</v>
      </c>
      <c r="S6" s="287" t="s">
        <v>280</v>
      </c>
      <c r="T6" s="287" t="s">
        <v>281</v>
      </c>
      <c r="U6" s="287" t="s">
        <v>282</v>
      </c>
      <c r="V6" s="287" t="s">
        <v>283</v>
      </c>
      <c r="W6" s="287" t="s">
        <v>284</v>
      </c>
      <c r="X6" s="287" t="s">
        <v>285</v>
      </c>
      <c r="Y6" s="287" t="s">
        <v>286</v>
      </c>
      <c r="Z6" s="287" t="s">
        <v>287</v>
      </c>
      <c r="AA6" s="287" t="s">
        <v>288</v>
      </c>
    </row>
    <row r="7" ht="19.5" customHeight="1" spans="1:27">
      <c r="A7" s="288" t="s">
        <v>63</v>
      </c>
      <c r="B7" s="289" t="s">
        <v>63</v>
      </c>
      <c r="C7" s="288" t="s">
        <v>289</v>
      </c>
      <c r="D7" s="289" t="s">
        <v>290</v>
      </c>
      <c r="E7" s="289" t="s">
        <v>291</v>
      </c>
      <c r="F7" s="289" t="s">
        <v>292</v>
      </c>
      <c r="G7" s="289" t="s">
        <v>290</v>
      </c>
      <c r="H7" s="288" t="s">
        <v>95</v>
      </c>
      <c r="I7" s="288" t="s">
        <v>96</v>
      </c>
      <c r="J7" s="288" t="s">
        <v>239</v>
      </c>
      <c r="K7" s="288" t="s">
        <v>238</v>
      </c>
      <c r="L7" s="288" t="s">
        <v>188</v>
      </c>
      <c r="M7" s="288" t="s">
        <v>189</v>
      </c>
      <c r="N7" s="298">
        <v>920000</v>
      </c>
      <c r="O7" s="298">
        <v>920000</v>
      </c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</row>
    <row r="8" ht="19.5" customHeight="1" spans="1:27">
      <c r="A8" s="288" t="s">
        <v>63</v>
      </c>
      <c r="B8" s="289" t="s">
        <v>63</v>
      </c>
      <c r="C8" s="288" t="s">
        <v>289</v>
      </c>
      <c r="D8" s="289" t="s">
        <v>290</v>
      </c>
      <c r="E8" s="289" t="s">
        <v>291</v>
      </c>
      <c r="F8" s="289" t="s">
        <v>292</v>
      </c>
      <c r="G8" s="289" t="s">
        <v>290</v>
      </c>
      <c r="H8" s="288" t="s">
        <v>95</v>
      </c>
      <c r="I8" s="288" t="s">
        <v>96</v>
      </c>
      <c r="J8" s="288" t="s">
        <v>239</v>
      </c>
      <c r="K8" s="288" t="s">
        <v>238</v>
      </c>
      <c r="L8" s="288" t="s">
        <v>188</v>
      </c>
      <c r="M8" s="288" t="s">
        <v>189</v>
      </c>
      <c r="N8" s="298">
        <v>180000</v>
      </c>
      <c r="O8" s="298">
        <v>180000</v>
      </c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</row>
    <row r="9" ht="19.5" customHeight="1" spans="1:27">
      <c r="A9" s="288" t="s">
        <v>63</v>
      </c>
      <c r="B9" s="289" t="s">
        <v>63</v>
      </c>
      <c r="C9" s="288" t="s">
        <v>289</v>
      </c>
      <c r="D9" s="289" t="s">
        <v>290</v>
      </c>
      <c r="E9" s="289" t="s">
        <v>291</v>
      </c>
      <c r="F9" s="289" t="s">
        <v>292</v>
      </c>
      <c r="G9" s="289" t="s">
        <v>290</v>
      </c>
      <c r="H9" s="288" t="s">
        <v>95</v>
      </c>
      <c r="I9" s="288" t="s">
        <v>96</v>
      </c>
      <c r="J9" s="288" t="s">
        <v>239</v>
      </c>
      <c r="K9" s="288" t="s">
        <v>238</v>
      </c>
      <c r="L9" s="288" t="s">
        <v>188</v>
      </c>
      <c r="M9" s="288" t="s">
        <v>189</v>
      </c>
      <c r="N9" s="298">
        <v>250000</v>
      </c>
      <c r="O9" s="298">
        <v>250000</v>
      </c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</row>
    <row r="10" ht="19.5" customHeight="1" spans="1:27">
      <c r="A10" s="288" t="s">
        <v>63</v>
      </c>
      <c r="B10" s="289" t="s">
        <v>63</v>
      </c>
      <c r="C10" s="288" t="s">
        <v>289</v>
      </c>
      <c r="D10" s="289" t="s">
        <v>290</v>
      </c>
      <c r="E10" s="289" t="s">
        <v>291</v>
      </c>
      <c r="F10" s="289" t="s">
        <v>292</v>
      </c>
      <c r="G10" s="289" t="s">
        <v>290</v>
      </c>
      <c r="H10" s="288" t="s">
        <v>95</v>
      </c>
      <c r="I10" s="288" t="s">
        <v>96</v>
      </c>
      <c r="J10" s="288" t="s">
        <v>293</v>
      </c>
      <c r="K10" s="288" t="s">
        <v>294</v>
      </c>
      <c r="L10" s="288" t="s">
        <v>188</v>
      </c>
      <c r="M10" s="288" t="s">
        <v>189</v>
      </c>
      <c r="N10" s="298">
        <v>50000</v>
      </c>
      <c r="O10" s="298">
        <v>50000</v>
      </c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</row>
    <row r="11" ht="19.5" customHeight="1" spans="1:27">
      <c r="A11" s="288" t="s">
        <v>63</v>
      </c>
      <c r="B11" s="289" t="s">
        <v>63</v>
      </c>
      <c r="C11" s="288" t="s">
        <v>289</v>
      </c>
      <c r="D11" s="289" t="s">
        <v>295</v>
      </c>
      <c r="E11" s="289" t="s">
        <v>291</v>
      </c>
      <c r="F11" s="289" t="s">
        <v>292</v>
      </c>
      <c r="G11" s="289" t="s">
        <v>295</v>
      </c>
      <c r="H11" s="288" t="s">
        <v>95</v>
      </c>
      <c r="I11" s="288" t="s">
        <v>96</v>
      </c>
      <c r="J11" s="288" t="s">
        <v>253</v>
      </c>
      <c r="K11" s="288" t="s">
        <v>254</v>
      </c>
      <c r="L11" s="288" t="s">
        <v>255</v>
      </c>
      <c r="M11" s="288" t="s">
        <v>254</v>
      </c>
      <c r="N11" s="298">
        <v>1350000</v>
      </c>
      <c r="O11" s="298">
        <v>1350000</v>
      </c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</row>
    <row r="12" ht="18.75" customHeight="1" spans="1:27">
      <c r="A12" s="290" t="s">
        <v>49</v>
      </c>
      <c r="B12" s="291"/>
      <c r="C12" s="291"/>
      <c r="D12" s="291"/>
      <c r="E12" s="291"/>
      <c r="F12" s="291"/>
      <c r="G12" s="291"/>
      <c r="H12" s="292"/>
      <c r="I12" s="292"/>
      <c r="J12" s="292"/>
      <c r="K12" s="292"/>
      <c r="L12" s="292"/>
      <c r="M12" s="299"/>
      <c r="N12" s="298">
        <v>2750000</v>
      </c>
      <c r="O12" s="298">
        <v>2750000</v>
      </c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</row>
  </sheetData>
  <mergeCells count="21">
    <mergeCell ref="A2:AA2"/>
    <mergeCell ref="A3:C3"/>
    <mergeCell ref="O4:Q4"/>
    <mergeCell ref="R4:T4"/>
    <mergeCell ref="V4:AA4"/>
    <mergeCell ref="A12:M1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部门财政拨款收支预算总表</vt:lpstr>
      <vt:lpstr>部门一般公共预算支出预算表</vt:lpstr>
      <vt:lpstr>部门一般公共预算“三公”经费支出预算表</vt:lpstr>
      <vt:lpstr>部门政府性基金预算支出预算表</vt:lpstr>
      <vt:lpstr>部门预算基本支出明细表</vt:lpstr>
      <vt:lpstr>部门预算项目支出明细表（一）</vt:lpstr>
      <vt:lpstr>部门预算项目支出明细表（二）</vt:lpstr>
      <vt:lpstr>部门项目支出绩效目标表（本级）</vt:lpstr>
      <vt:lpstr>部门新增资产配置预算表</vt:lpstr>
      <vt:lpstr>部门政府采购预算表</vt:lpstr>
      <vt:lpstr>部门政府购买服务预算表</vt:lpstr>
      <vt:lpstr>部门上级补助项目支出预算表</vt:lpstr>
      <vt:lpstr>部门市对下转移支付预算表</vt:lpstr>
      <vt:lpstr>部门项目支出绩效目标表（市对下）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2026-02-24T15:20:00Z</dcterms:created>
  <dcterms:modified xsi:type="dcterms:W3CDTF">2026-02-27T01:01:01Z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2FE80D7FE12F4988B527ECA74460F0F3</vt:lpwstr>
  </property>
</Properties>
</file>